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145" windowHeight="4530" activeTab="0"/>
  </bookViews>
  <sheets>
    <sheet name="Quarto" sheetId="1" r:id="rId1"/>
    <sheet name="Quarto de Banho" sheetId="2" r:id="rId2"/>
    <sheet name="Cozinha" sheetId="3" r:id="rId3"/>
    <sheet name="Alimentação" sheetId="4" r:id="rId4"/>
    <sheet name="Higiene &amp; Produtos Gerais" sheetId="5" r:id="rId5"/>
    <sheet name="Decoração &amp; Electrodomésticos" sheetId="6" r:id="rId6"/>
    <sheet name="Observações" sheetId="7" r:id="rId7"/>
  </sheets>
  <definedNames/>
  <calcPr fullCalcOnLoad="1"/>
</workbook>
</file>

<file path=xl/sharedStrings.xml><?xml version="1.0" encoding="utf-8"?>
<sst xmlns="http://schemas.openxmlformats.org/spreadsheetml/2006/main" count="469" uniqueCount="201">
  <si>
    <t>Unidades</t>
  </si>
  <si>
    <t>Preço/Unidade</t>
  </si>
  <si>
    <t>Preço Total</t>
  </si>
  <si>
    <t>Loja</t>
  </si>
  <si>
    <t>Aquisição</t>
  </si>
  <si>
    <t>Nome</t>
  </si>
  <si>
    <t>QUARTO</t>
  </si>
  <si>
    <t>Ä</t>
  </si>
  <si>
    <t>despertadores</t>
  </si>
  <si>
    <t>ü</t>
  </si>
  <si>
    <t>protector de colchão</t>
  </si>
  <si>
    <t>cobertores</t>
  </si>
  <si>
    <t>colcha</t>
  </si>
  <si>
    <t>almofadas</t>
  </si>
  <si>
    <t>cruzetas</t>
  </si>
  <si>
    <t xml:space="preserve">Ä </t>
  </si>
  <si>
    <t>Ü</t>
  </si>
  <si>
    <t>Ø</t>
  </si>
  <si>
    <t>Ñ</t>
  </si>
  <si>
    <t>Outras somas:</t>
  </si>
  <si>
    <t>Preço dos itens essenciais nesta secção :</t>
  </si>
  <si>
    <t>Preço de todos os itens nesta secção:</t>
  </si>
  <si>
    <t>Preço dos itens essenciais de todas as secções:</t>
  </si>
  <si>
    <t>Preço de todos os itens em todas as secções:</t>
  </si>
  <si>
    <t>Parciais:</t>
  </si>
  <si>
    <t>Totais:</t>
  </si>
  <si>
    <t>LEGENDA</t>
  </si>
  <si>
    <t>SÍMBOLO</t>
  </si>
  <si>
    <t>necessário comprar</t>
  </si>
  <si>
    <t>já temos</t>
  </si>
  <si>
    <t>dispensável</t>
  </si>
  <si>
    <t>incerto</t>
  </si>
  <si>
    <t>comprado</t>
  </si>
  <si>
    <r>
      <t>ü</t>
    </r>
    <r>
      <rPr>
        <b/>
        <sz val="10"/>
        <color indexed="10"/>
        <rFont val="Times New Roman"/>
        <family val="1"/>
      </rPr>
      <t xml:space="preserve"> </t>
    </r>
  </si>
  <si>
    <t>comprado (secção "loja")</t>
  </si>
  <si>
    <t>COZINHA</t>
  </si>
  <si>
    <t>panos para a loiça</t>
  </si>
  <si>
    <t>talheres</t>
  </si>
  <si>
    <t>pegas</t>
  </si>
  <si>
    <t>luva</t>
  </si>
  <si>
    <t>serviço de pratos</t>
  </si>
  <si>
    <t>jogo de copos</t>
  </si>
  <si>
    <t>panelas</t>
  </si>
  <si>
    <t>frigideira</t>
  </si>
  <si>
    <t>grelhador</t>
  </si>
  <si>
    <t>fervedores</t>
  </si>
  <si>
    <t>assadeira</t>
  </si>
  <si>
    <t>raspador</t>
  </si>
  <si>
    <t>amassador de batatas / pass-vite</t>
  </si>
  <si>
    <t>Fafe - Modelo</t>
  </si>
  <si>
    <t>facas de cozinha</t>
  </si>
  <si>
    <t>conjunto colher sopa/escuador/…</t>
  </si>
  <si>
    <t>frascos sal/açúcar/farinha</t>
  </si>
  <si>
    <t>chávenas de pequeno-almoço</t>
  </si>
  <si>
    <t>Guimarães - Continente</t>
  </si>
  <si>
    <t>toalhas de mesa</t>
  </si>
  <si>
    <t>bases para panelas</t>
  </si>
  <si>
    <t>avental</t>
  </si>
  <si>
    <t>fruteira</t>
  </si>
  <si>
    <t>tábua de madeira</t>
  </si>
  <si>
    <t>paliteiro</t>
  </si>
  <si>
    <t>balde do lixo/baldes de reciclagem</t>
  </si>
  <si>
    <t>recipiente para esfregões</t>
  </si>
  <si>
    <t>bacias</t>
  </si>
  <si>
    <t>tuperwares</t>
  </si>
  <si>
    <t>colher de pau</t>
  </si>
  <si>
    <t>martelo para bifes</t>
  </si>
  <si>
    <t>tesoura cozinha</t>
  </si>
  <si>
    <t>panela de pressão</t>
  </si>
  <si>
    <t>fritadeira</t>
  </si>
  <si>
    <t>saladeiras (salada de fruta)</t>
  </si>
  <si>
    <t>azeiteiro</t>
  </si>
  <si>
    <t>manteigueira</t>
  </si>
  <si>
    <t>jogo de chávenas café</t>
  </si>
  <si>
    <t>jogo de chávenas de chá</t>
  </si>
  <si>
    <t>forma de bolos</t>
  </si>
  <si>
    <t>forma de pudim</t>
  </si>
  <si>
    <t>fervedor de café</t>
  </si>
  <si>
    <t>rolo da massa</t>
  </si>
  <si>
    <t>QUARTO DE BANHO</t>
  </si>
  <si>
    <t>escovas para lavar as costas</t>
  </si>
  <si>
    <t>cesto roupa</t>
  </si>
  <si>
    <t>saboneteiras</t>
  </si>
  <si>
    <t>copo de escovas dos dentes</t>
  </si>
  <si>
    <t>escova limpa sanitas</t>
  </si>
  <si>
    <t>balde pequeno do lixo</t>
  </si>
  <si>
    <t>cortina de duche</t>
  </si>
  <si>
    <t>arroz</t>
  </si>
  <si>
    <t>massa</t>
  </si>
  <si>
    <t>açúcar</t>
  </si>
  <si>
    <t>sal</t>
  </si>
  <si>
    <t>farinha</t>
  </si>
  <si>
    <t>pão ralado</t>
  </si>
  <si>
    <t>óleo</t>
  </si>
  <si>
    <t>azeite</t>
  </si>
  <si>
    <t>vinagre</t>
  </si>
  <si>
    <t>batatas</t>
  </si>
  <si>
    <t>cebolas</t>
  </si>
  <si>
    <t>alhos</t>
  </si>
  <si>
    <t>cenouras</t>
  </si>
  <si>
    <t>bolachas</t>
  </si>
  <si>
    <t>ervilhas</t>
  </si>
  <si>
    <t>pimentos vermelhos</t>
  </si>
  <si>
    <t>ovos</t>
  </si>
  <si>
    <t>manteiga/queijo/fiambre</t>
  </si>
  <si>
    <t>hortaliça (couves, nabiças…)</t>
  </si>
  <si>
    <t>vinho para cozinhar</t>
  </si>
  <si>
    <t>fruta</t>
  </si>
  <si>
    <t>leite</t>
  </si>
  <si>
    <t>cereais</t>
  </si>
  <si>
    <t>frutos secos (nozes, …)</t>
  </si>
  <si>
    <t>condimentos/especiarias (pimenta, …)</t>
  </si>
  <si>
    <t>esfregões da loiça</t>
  </si>
  <si>
    <t>detergente da loiça</t>
  </si>
  <si>
    <t>detergente para a roupa</t>
  </si>
  <si>
    <t>pasta dos dentes</t>
  </si>
  <si>
    <t>papel higiénico</t>
  </si>
  <si>
    <t>guardanapos</t>
  </si>
  <si>
    <t>pensos higiénicos</t>
  </si>
  <si>
    <t>cotonetes</t>
  </si>
  <si>
    <t>escova de pentear</t>
  </si>
  <si>
    <t>champô, sabonetes</t>
  </si>
  <si>
    <t>pronto</t>
  </si>
  <si>
    <t>cif</t>
  </si>
  <si>
    <t>líquidos perfumados</t>
  </si>
  <si>
    <t>tira gordura</t>
  </si>
  <si>
    <t>corta-unhas/tesouras das unhas</t>
  </si>
  <si>
    <t>kit primeiros socorros</t>
  </si>
  <si>
    <t>bacia roupa</t>
  </si>
  <si>
    <t>estendal roupa/molas</t>
  </si>
  <si>
    <t>apanhador</t>
  </si>
  <si>
    <t>vassoura</t>
  </si>
  <si>
    <t>desentupidor</t>
  </si>
  <si>
    <t>tábua de passar</t>
  </si>
  <si>
    <t>esfregona/balde</t>
  </si>
  <si>
    <t>lanterna</t>
  </si>
  <si>
    <t>tesoura</t>
  </si>
  <si>
    <t>panos para limpar o pó</t>
  </si>
  <si>
    <t>Higiene / Produtos Gerais</t>
  </si>
  <si>
    <t>aquecedor</t>
  </si>
  <si>
    <t>balança digital cozinha</t>
  </si>
  <si>
    <t>balança casa de banho</t>
  </si>
  <si>
    <t>jarro com filtro para água</t>
  </si>
  <si>
    <t>escovas eléctricas</t>
  </si>
  <si>
    <t>máquina de barbear e lâminas</t>
  </si>
  <si>
    <t>leitor DVD</t>
  </si>
  <si>
    <t>secador cabelo</t>
  </si>
  <si>
    <t xml:space="preserve">ferro de engomar </t>
  </si>
  <si>
    <t>TV</t>
  </si>
  <si>
    <t>frigorífico</t>
  </si>
  <si>
    <t>máquina de lavar roupa</t>
  </si>
  <si>
    <t>fogão</t>
  </si>
  <si>
    <t>esquentador</t>
  </si>
  <si>
    <t>exaustor</t>
  </si>
  <si>
    <t>tapetes</t>
  </si>
  <si>
    <t>cortinas</t>
  </si>
  <si>
    <t>microondas</t>
  </si>
  <si>
    <t>aspirador</t>
  </si>
  <si>
    <t>torradeira</t>
  </si>
  <si>
    <t>varinha + batedeira + picadora</t>
  </si>
  <si>
    <t>Decoração / Electrodomésticos</t>
  </si>
  <si>
    <t>Panelas</t>
  </si>
  <si>
    <t>N.º de panelas</t>
  </si>
  <si>
    <t>Tamanho</t>
  </si>
  <si>
    <t>Material</t>
  </si>
  <si>
    <t>Preço/Conjunto</t>
  </si>
  <si>
    <t>2 panelas + 1 frigideira + 1 grelhador + 1 caçarola</t>
  </si>
  <si>
    <t>16 cm + 20 cm</t>
  </si>
  <si>
    <t>alumínio ?? anti-aderente</t>
  </si>
  <si>
    <t>1 caçarola c/ cabo + 1 caçarola c/ asas + 1 caçarola c/ asas + 1 panela c/ asas + 1 frigideira antiaderente</t>
  </si>
  <si>
    <t>16cm + 20cm + 24cm +  24cm</t>
  </si>
  <si>
    <t>Alimentação</t>
  </si>
  <si>
    <t>pepinos</t>
  </si>
  <si>
    <t>tomates</t>
  </si>
  <si>
    <t>peixe</t>
  </si>
  <si>
    <t>carne</t>
  </si>
  <si>
    <t>lençóis térmicos</t>
  </si>
  <si>
    <t>x</t>
  </si>
  <si>
    <t>edredão</t>
  </si>
  <si>
    <t>Oferecidos</t>
  </si>
  <si>
    <t>lençóis flanela</t>
  </si>
  <si>
    <t>lençois verão</t>
  </si>
  <si>
    <t>loja areosa</t>
  </si>
  <si>
    <t>IKEA</t>
  </si>
  <si>
    <t>1 - Oferecido     1 - Falta comprar</t>
  </si>
  <si>
    <t>Chineses</t>
  </si>
  <si>
    <t>Jogos completos toalhas de banho</t>
  </si>
  <si>
    <t>Toalhas a vulso kg</t>
  </si>
  <si>
    <t>tapete wc</t>
  </si>
  <si>
    <t>pórtico</t>
  </si>
  <si>
    <t>Leroy merlin</t>
  </si>
  <si>
    <t>Oferecido</t>
  </si>
  <si>
    <t>Comprado + Oferecido</t>
  </si>
  <si>
    <t>Comprado loja areosa</t>
  </si>
  <si>
    <t>Jumbo</t>
  </si>
  <si>
    <t>lençois verão bordado</t>
  </si>
  <si>
    <t>Comprado</t>
  </si>
  <si>
    <t>conjunto 2 travessas COMPRADO</t>
  </si>
  <si>
    <t>travessas vidro</t>
  </si>
  <si>
    <t>travessas louça</t>
  </si>
  <si>
    <t>conjunto 2 travessas louça branca COMPRADO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</si>
</sst>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5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sz val="10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0"/>
      <color indexed="10"/>
      <name val="Wingdings"/>
      <family val="0"/>
    </font>
    <font>
      <b/>
      <sz val="10"/>
      <color indexed="10"/>
      <name val="Times New Roman"/>
      <family val="1"/>
    </font>
    <font>
      <b/>
      <sz val="10"/>
      <color indexed="17"/>
      <name val="Wingdings"/>
      <family val="0"/>
    </font>
    <font>
      <b/>
      <sz val="10"/>
      <color indexed="18"/>
      <name val="Wingdings"/>
      <family val="0"/>
    </font>
    <font>
      <b/>
      <sz val="10"/>
      <color indexed="53"/>
      <name val="Webdings"/>
      <family val="1"/>
    </font>
    <font>
      <sz val="10"/>
      <color indexed="9"/>
      <name val="Comic Sans MS"/>
      <family val="4"/>
    </font>
    <font>
      <sz val="10"/>
      <color indexed="9"/>
      <name val="Arial"/>
      <family val="0"/>
    </font>
    <font>
      <b/>
      <sz val="10"/>
      <color indexed="9"/>
      <name val="Comic Sans MS"/>
      <family val="4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b/>
      <sz val="11"/>
      <color indexed="9"/>
      <name val="Comic Sans MS"/>
      <family val="4"/>
    </font>
    <font>
      <sz val="11"/>
      <color indexed="9"/>
      <name val="Comic Sans MS"/>
      <family val="4"/>
    </font>
    <font>
      <b/>
      <sz val="11"/>
      <color indexed="17"/>
      <name val="Wingdings"/>
      <family val="0"/>
    </font>
    <font>
      <b/>
      <sz val="11"/>
      <color indexed="10"/>
      <name val="Wingdings"/>
      <family val="0"/>
    </font>
    <font>
      <b/>
      <sz val="11"/>
      <name val="Arial"/>
      <family val="0"/>
    </font>
    <font>
      <b/>
      <sz val="12"/>
      <color indexed="51"/>
      <name val="Comic Sans MS"/>
      <family val="4"/>
    </font>
    <font>
      <b/>
      <sz val="10"/>
      <color indexed="12"/>
      <name val="Wingdings"/>
      <family val="0"/>
    </font>
    <font>
      <b/>
      <sz val="11"/>
      <color indexed="43"/>
      <name val="Wingdings"/>
      <family val="0"/>
    </font>
    <font>
      <b/>
      <sz val="10"/>
      <color indexed="43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justify" vertical="center" wrapText="1"/>
    </xf>
    <xf numFmtId="0" fontId="14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justify" vertical="center" wrapText="1"/>
    </xf>
    <xf numFmtId="0" fontId="14" fillId="3" borderId="2" xfId="0" applyFont="1" applyFill="1" applyBorder="1" applyAlignment="1">
      <alignment/>
    </xf>
    <xf numFmtId="164" fontId="14" fillId="3" borderId="2" xfId="0" applyNumberFormat="1" applyFont="1" applyFill="1" applyBorder="1" applyAlignment="1">
      <alignment/>
    </xf>
    <xf numFmtId="0" fontId="14" fillId="3" borderId="3" xfId="0" applyFont="1" applyFill="1" applyBorder="1" applyAlignment="1">
      <alignment/>
    </xf>
    <xf numFmtId="164" fontId="14" fillId="3" borderId="3" xfId="0" applyNumberFormat="1" applyFont="1" applyFill="1" applyBorder="1" applyAlignment="1">
      <alignment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/>
    </xf>
    <xf numFmtId="0" fontId="20" fillId="3" borderId="3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left" vertical="center"/>
    </xf>
    <xf numFmtId="0" fontId="12" fillId="4" borderId="4" xfId="0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11" fillId="5" borderId="2" xfId="0" applyFont="1" applyFill="1" applyBorder="1" applyAlignment="1">
      <alignment vertical="center"/>
    </xf>
    <xf numFmtId="164" fontId="16" fillId="5" borderId="2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vertical="center"/>
    </xf>
    <xf numFmtId="0" fontId="11" fillId="5" borderId="3" xfId="0" applyFont="1" applyFill="1" applyBorder="1" applyAlignment="1">
      <alignment/>
    </xf>
    <xf numFmtId="0" fontId="17" fillId="5" borderId="8" xfId="0" applyFont="1" applyFill="1" applyBorder="1" applyAlignment="1">
      <alignment/>
    </xf>
    <xf numFmtId="0" fontId="16" fillId="5" borderId="8" xfId="0" applyFont="1" applyFill="1" applyBorder="1" applyAlignment="1">
      <alignment horizontal="right"/>
    </xf>
    <xf numFmtId="164" fontId="16" fillId="5" borderId="3" xfId="0" applyNumberFormat="1" applyFont="1" applyFill="1" applyBorder="1" applyAlignment="1">
      <alignment/>
    </xf>
    <xf numFmtId="0" fontId="11" fillId="5" borderId="9" xfId="0" applyFont="1" applyFill="1" applyBorder="1" applyAlignment="1">
      <alignment/>
    </xf>
    <xf numFmtId="0" fontId="11" fillId="5" borderId="2" xfId="0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16" fillId="5" borderId="0" xfId="0" applyFont="1" applyFill="1" applyBorder="1" applyAlignment="1">
      <alignment horizontal="right"/>
    </xf>
    <xf numFmtId="164" fontId="16" fillId="5" borderId="2" xfId="0" applyNumberFormat="1" applyFont="1" applyFill="1" applyBorder="1" applyAlignment="1">
      <alignment/>
    </xf>
    <xf numFmtId="0" fontId="11" fillId="5" borderId="7" xfId="0" applyFont="1" applyFill="1" applyBorder="1" applyAlignment="1">
      <alignment/>
    </xf>
    <xf numFmtId="0" fontId="11" fillId="5" borderId="8" xfId="0" applyFont="1" applyFill="1" applyBorder="1" applyAlignment="1">
      <alignment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/>
    </xf>
    <xf numFmtId="0" fontId="10" fillId="3" borderId="2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4" borderId="11" xfId="0" applyFont="1" applyFill="1" applyBorder="1" applyAlignment="1">
      <alignment/>
    </xf>
    <xf numFmtId="0" fontId="4" fillId="4" borderId="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4" fillId="4" borderId="13" xfId="0" applyFont="1" applyFill="1" applyBorder="1" applyAlignment="1">
      <alignment horizontal="right"/>
    </xf>
    <xf numFmtId="0" fontId="3" fillId="4" borderId="12" xfId="0" applyFont="1" applyFill="1" applyBorder="1" applyAlignment="1">
      <alignment/>
    </xf>
    <xf numFmtId="0" fontId="21" fillId="4" borderId="5" xfId="0" applyFont="1" applyFill="1" applyBorder="1" applyAlignment="1">
      <alignment/>
    </xf>
    <xf numFmtId="0" fontId="4" fillId="5" borderId="11" xfId="0" applyFont="1" applyFill="1" applyBorder="1" applyAlignment="1">
      <alignment horizontal="center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/>
    </xf>
    <xf numFmtId="164" fontId="13" fillId="3" borderId="2" xfId="0" applyNumberFormat="1" applyFont="1" applyFill="1" applyBorder="1" applyAlignment="1">
      <alignment/>
    </xf>
    <xf numFmtId="164" fontId="13" fillId="3" borderId="3" xfId="0" applyNumberFormat="1" applyFont="1" applyFill="1" applyBorder="1" applyAlignment="1">
      <alignment/>
    </xf>
    <xf numFmtId="0" fontId="13" fillId="3" borderId="2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0" fontId="21" fillId="4" borderId="5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/>
    </xf>
    <xf numFmtId="0" fontId="10" fillId="3" borderId="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wrapText="1"/>
    </xf>
    <xf numFmtId="0" fontId="13" fillId="3" borderId="11" xfId="0" applyFont="1" applyFill="1" applyBorder="1" applyAlignment="1">
      <alignment horizontal="center" vertical="center" wrapText="1"/>
    </xf>
    <xf numFmtId="164" fontId="13" fillId="3" borderId="11" xfId="0" applyNumberFormat="1" applyFont="1" applyFill="1" applyBorder="1" applyAlignment="1">
      <alignment horizontal="center" vertical="center" wrapText="1"/>
    </xf>
    <xf numFmtId="164" fontId="13" fillId="3" borderId="11" xfId="0" applyNumberFormat="1" applyFont="1" applyFill="1" applyBorder="1" applyAlignment="1">
      <alignment wrapText="1"/>
    </xf>
    <xf numFmtId="0" fontId="13" fillId="3" borderId="11" xfId="0" applyFont="1" applyFill="1" applyBorder="1" applyAlignment="1">
      <alignment horizontal="left" vertical="center" wrapText="1"/>
    </xf>
    <xf numFmtId="164" fontId="13" fillId="3" borderId="14" xfId="0" applyNumberFormat="1" applyFont="1" applyFill="1" applyBorder="1" applyAlignment="1">
      <alignment horizontal="center" vertical="center" wrapText="1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13" fillId="3" borderId="15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/>
    </xf>
    <xf numFmtId="0" fontId="13" fillId="2" borderId="0" xfId="0" applyFont="1" applyFill="1" applyBorder="1" applyAlignment="1">
      <alignment horizontal="left" vertical="center" wrapText="1"/>
    </xf>
    <xf numFmtId="164" fontId="13" fillId="3" borderId="10" xfId="0" applyNumberFormat="1" applyFont="1" applyFill="1" applyBorder="1" applyAlignment="1">
      <alignment/>
    </xf>
    <xf numFmtId="0" fontId="13" fillId="3" borderId="9" xfId="0" applyFont="1" applyFill="1" applyBorder="1" applyAlignment="1">
      <alignment/>
    </xf>
    <xf numFmtId="164" fontId="13" fillId="3" borderId="3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/>
    </xf>
    <xf numFmtId="0" fontId="24" fillId="3" borderId="2" xfId="0" applyFont="1" applyFill="1" applyBorder="1" applyAlignment="1">
      <alignment horizontal="center"/>
    </xf>
    <xf numFmtId="164" fontId="24" fillId="3" borderId="2" xfId="0" applyNumberFormat="1" applyFont="1" applyFill="1" applyBorder="1" applyAlignment="1">
      <alignment horizontal="center"/>
    </xf>
    <xf numFmtId="164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justify" vertical="center" wrapText="1"/>
    </xf>
    <xf numFmtId="0" fontId="4" fillId="4" borderId="13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1" fillId="4" borderId="1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10</xdr:row>
      <xdr:rowOff>28575</xdr:rowOff>
    </xdr:from>
    <xdr:to>
      <xdr:col>7</xdr:col>
      <xdr:colOff>581025</xdr:colOff>
      <xdr:row>10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867775" y="214312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COMPRADO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10</xdr:row>
      <xdr:rowOff>28575</xdr:rowOff>
    </xdr:from>
    <xdr:to>
      <xdr:col>7</xdr:col>
      <xdr:colOff>581025</xdr:colOff>
      <xdr:row>10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867775" y="214312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COMPRADO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8</xdr:row>
      <xdr:rowOff>28575</xdr:rowOff>
    </xdr:from>
    <xdr:to>
      <xdr:col>7</xdr:col>
      <xdr:colOff>581025</xdr:colOff>
      <xdr:row>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906125" y="172402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COMPRADO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8</xdr:row>
      <xdr:rowOff>28575</xdr:rowOff>
    </xdr:from>
    <xdr:to>
      <xdr:col>7</xdr:col>
      <xdr:colOff>581025</xdr:colOff>
      <xdr:row>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972800" y="172402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COMPRADO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8</xdr:row>
      <xdr:rowOff>28575</xdr:rowOff>
    </xdr:from>
    <xdr:to>
      <xdr:col>7</xdr:col>
      <xdr:colOff>581025</xdr:colOff>
      <xdr:row>8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10972800" y="172402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COMPRADO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8</xdr:row>
      <xdr:rowOff>28575</xdr:rowOff>
    </xdr:from>
    <xdr:to>
      <xdr:col>7</xdr:col>
      <xdr:colOff>581025</xdr:colOff>
      <xdr:row>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972800" y="172402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COMPRADO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38"/>
  <sheetViews>
    <sheetView tabSelected="1" workbookViewId="0" topLeftCell="A4">
      <selection activeCell="B15" sqref="B15"/>
    </sheetView>
  </sheetViews>
  <sheetFormatPr defaultColWidth="9.140625" defaultRowHeight="12.75"/>
  <cols>
    <col min="1" max="1" width="11.00390625" style="0" customWidth="1"/>
    <col min="2" max="2" width="33.57421875" style="0" customWidth="1"/>
    <col min="3" max="3" width="11.57421875" style="0" customWidth="1"/>
    <col min="4" max="4" width="17.28125" style="0" customWidth="1"/>
    <col min="5" max="5" width="13.8515625" style="0" customWidth="1"/>
    <col min="6" max="6" width="35.8515625" style="0" customWidth="1"/>
    <col min="8" max="8" width="12.28125" style="0" customWidth="1"/>
    <col min="9" max="9" width="26.57421875" style="0" customWidth="1"/>
  </cols>
  <sheetData>
    <row r="1" spans="1:4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1" thickBot="1" thickTop="1">
      <c r="A3" s="29"/>
      <c r="B3" s="30"/>
      <c r="C3" s="30"/>
      <c r="D3" s="58" t="s">
        <v>6</v>
      </c>
      <c r="E3" s="30"/>
      <c r="F3" s="31"/>
      <c r="G3" s="1"/>
      <c r="H3" s="51" t="s">
        <v>27</v>
      </c>
      <c r="I3" s="51" t="s">
        <v>26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9.5" thickBot="1" thickTop="1">
      <c r="A4" s="59" t="s">
        <v>4</v>
      </c>
      <c r="B4" s="59" t="s">
        <v>5</v>
      </c>
      <c r="C4" s="59" t="s">
        <v>0</v>
      </c>
      <c r="D4" s="59" t="s">
        <v>1</v>
      </c>
      <c r="E4" s="59" t="s">
        <v>2</v>
      </c>
      <c r="F4" s="59" t="s">
        <v>3</v>
      </c>
      <c r="G4" s="1"/>
      <c r="H4" s="25" t="s">
        <v>33</v>
      </c>
      <c r="I4" s="28" t="s">
        <v>28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7.25" thickTop="1">
      <c r="A5" s="87" t="s">
        <v>177</v>
      </c>
      <c r="B5" s="3" t="s">
        <v>8</v>
      </c>
      <c r="C5" s="4">
        <v>1</v>
      </c>
      <c r="D5" s="5">
        <v>5</v>
      </c>
      <c r="E5" s="5">
        <f aca="true" t="shared" si="0" ref="E5:E19">$C5*$D5</f>
        <v>5</v>
      </c>
      <c r="F5" s="6" t="s">
        <v>185</v>
      </c>
      <c r="G5" s="1"/>
      <c r="H5" s="26" t="s">
        <v>15</v>
      </c>
      <c r="I5" s="28" t="s">
        <v>29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.5">
      <c r="A6" s="88" t="s">
        <v>9</v>
      </c>
      <c r="B6" s="93" t="s">
        <v>176</v>
      </c>
      <c r="C6" s="94">
        <v>3</v>
      </c>
      <c r="D6" s="92">
        <v>0</v>
      </c>
      <c r="E6" s="92">
        <f t="shared" si="0"/>
        <v>0</v>
      </c>
      <c r="F6" s="95" t="s">
        <v>179</v>
      </c>
      <c r="G6" s="1"/>
      <c r="H6" s="27" t="s">
        <v>17</v>
      </c>
      <c r="I6" s="28" t="s">
        <v>30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.5">
      <c r="A7" s="21" t="s">
        <v>177</v>
      </c>
      <c r="B7" s="7" t="s">
        <v>180</v>
      </c>
      <c r="C7" s="8">
        <v>2</v>
      </c>
      <c r="D7" s="9">
        <v>12.5</v>
      </c>
      <c r="E7" s="9">
        <f>C7*D7</f>
        <v>25</v>
      </c>
      <c r="F7" s="10"/>
      <c r="G7" s="1"/>
      <c r="H7" s="27"/>
      <c r="I7" s="2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.5">
      <c r="A8" s="21" t="s">
        <v>177</v>
      </c>
      <c r="B8" s="7" t="s">
        <v>181</v>
      </c>
      <c r="C8" s="8">
        <v>2</v>
      </c>
      <c r="D8" s="9">
        <v>12.5</v>
      </c>
      <c r="E8" s="9">
        <f>C8*D8</f>
        <v>25</v>
      </c>
      <c r="F8" s="10" t="s">
        <v>182</v>
      </c>
      <c r="G8" s="1"/>
      <c r="H8" s="27"/>
      <c r="I8" s="2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.5">
      <c r="A9" s="21" t="s">
        <v>177</v>
      </c>
      <c r="B9" s="7" t="s">
        <v>195</v>
      </c>
      <c r="C9" s="8">
        <v>1</v>
      </c>
      <c r="D9" s="9">
        <v>17.5</v>
      </c>
      <c r="E9" s="9">
        <f>C9*D9</f>
        <v>17.5</v>
      </c>
      <c r="F9" s="10" t="s">
        <v>182</v>
      </c>
      <c r="G9" s="1"/>
      <c r="H9" s="27"/>
      <c r="I9" s="2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6.5">
      <c r="A10" s="21" t="s">
        <v>177</v>
      </c>
      <c r="B10" s="7" t="s">
        <v>10</v>
      </c>
      <c r="C10" s="8">
        <v>2</v>
      </c>
      <c r="D10" s="9">
        <v>8</v>
      </c>
      <c r="E10" s="9">
        <f t="shared" si="0"/>
        <v>16</v>
      </c>
      <c r="F10" s="10"/>
      <c r="G10" s="1"/>
      <c r="H10" s="48" t="s">
        <v>18</v>
      </c>
      <c r="I10" s="28" t="s">
        <v>31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7.25" thickBot="1">
      <c r="A11" s="21" t="s">
        <v>177</v>
      </c>
      <c r="B11" s="7" t="s">
        <v>11</v>
      </c>
      <c r="C11" s="8">
        <v>3</v>
      </c>
      <c r="D11" s="9">
        <v>20</v>
      </c>
      <c r="E11" s="9">
        <f t="shared" si="0"/>
        <v>60</v>
      </c>
      <c r="F11" s="10"/>
      <c r="G11" s="1"/>
      <c r="H11" s="49"/>
      <c r="I11" s="50" t="s">
        <v>34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7.25" thickTop="1">
      <c r="A12" s="21" t="s">
        <v>177</v>
      </c>
      <c r="B12" s="7" t="s">
        <v>12</v>
      </c>
      <c r="C12" s="8">
        <v>1</v>
      </c>
      <c r="D12" s="9">
        <v>15</v>
      </c>
      <c r="E12" s="9">
        <f t="shared" si="0"/>
        <v>15</v>
      </c>
      <c r="F12" s="10" t="s">
        <v>182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.5">
      <c r="A13" s="88" t="s">
        <v>9</v>
      </c>
      <c r="B13" s="93" t="s">
        <v>178</v>
      </c>
      <c r="C13" s="94">
        <v>2</v>
      </c>
      <c r="D13" s="92">
        <v>15</v>
      </c>
      <c r="E13" s="92">
        <f t="shared" si="0"/>
        <v>30</v>
      </c>
      <c r="F13" s="95" t="s">
        <v>184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.5">
      <c r="A14" s="21" t="s">
        <v>177</v>
      </c>
      <c r="B14" s="7" t="s">
        <v>13</v>
      </c>
      <c r="C14" s="8">
        <v>2</v>
      </c>
      <c r="D14" s="9">
        <v>3</v>
      </c>
      <c r="E14" s="9">
        <f t="shared" si="0"/>
        <v>6</v>
      </c>
      <c r="F14" s="10" t="s">
        <v>183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.5">
      <c r="A15" s="21" t="s">
        <v>177</v>
      </c>
      <c r="B15" s="7" t="s">
        <v>14</v>
      </c>
      <c r="C15" s="8"/>
      <c r="D15" s="9"/>
      <c r="E15" s="9">
        <f t="shared" si="0"/>
        <v>0</v>
      </c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.5">
      <c r="A16" s="22"/>
      <c r="B16" s="11"/>
      <c r="C16" s="12"/>
      <c r="D16" s="13"/>
      <c r="E16" s="9">
        <f t="shared" si="0"/>
        <v>0</v>
      </c>
      <c r="F16" s="1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.5">
      <c r="A17" s="23"/>
      <c r="B17" s="15"/>
      <c r="C17" s="15"/>
      <c r="D17" s="16"/>
      <c r="E17" s="9">
        <f t="shared" si="0"/>
        <v>0</v>
      </c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.5">
      <c r="A18" s="23"/>
      <c r="B18" s="15"/>
      <c r="C18" s="15"/>
      <c r="D18" s="16"/>
      <c r="E18" s="9">
        <f t="shared" si="0"/>
        <v>0</v>
      </c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7.25" thickBot="1">
      <c r="A19" s="24"/>
      <c r="B19" s="17"/>
      <c r="C19" s="17"/>
      <c r="D19" s="18"/>
      <c r="E19" s="86">
        <f t="shared" si="0"/>
        <v>0</v>
      </c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8.75" thickTop="1">
      <c r="A20" s="52" t="s">
        <v>24</v>
      </c>
      <c r="B20" s="96" t="s">
        <v>20</v>
      </c>
      <c r="C20" s="96"/>
      <c r="D20" s="96"/>
      <c r="E20" s="46">
        <f>SUM(E5:E19)</f>
        <v>199.5</v>
      </c>
      <c r="F20" s="5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8">
      <c r="A21" s="32"/>
      <c r="B21" s="97" t="s">
        <v>21</v>
      </c>
      <c r="C21" s="97"/>
      <c r="D21" s="97"/>
      <c r="E21" s="33">
        <f>SUM(E5:E19)</f>
        <v>199.5</v>
      </c>
      <c r="F21" s="3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8.75" thickBot="1">
      <c r="A22" s="35"/>
      <c r="B22" s="36"/>
      <c r="C22" s="36"/>
      <c r="D22" s="37" t="s">
        <v>19</v>
      </c>
      <c r="E22" s="38"/>
      <c r="F22" s="3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8.75" thickTop="1">
      <c r="A23" s="54" t="s">
        <v>25</v>
      </c>
      <c r="B23" s="55"/>
      <c r="C23" s="55"/>
      <c r="D23" s="56" t="s">
        <v>22</v>
      </c>
      <c r="E23" s="47">
        <f>SUM(Quarto!$E$20+'Quarto de Banho'!$E$24+Cozinha!$E$52+Alimentação!$E$36+'Higiene &amp; Produtos Gerais'!$E$34+'Decoração &amp; Electrodomésticos'!$E$29)</f>
        <v>280.31</v>
      </c>
      <c r="F23" s="5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8">
      <c r="A24" s="40"/>
      <c r="B24" s="41"/>
      <c r="C24" s="41"/>
      <c r="D24" s="42" t="s">
        <v>23</v>
      </c>
      <c r="E24" s="43">
        <f>SUM(Quarto!$E$21+'Quarto de Banho'!$E$25+Cozinha!$E$53+Alimentação!$E$37+'Higiene &amp; Produtos Gerais'!$E$35+'Decoração &amp; Electrodomésticos'!$E$30)</f>
        <v>280.31</v>
      </c>
      <c r="F24" s="4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5.75" thickBot="1">
      <c r="A25" s="35"/>
      <c r="B25" s="45"/>
      <c r="C25" s="45"/>
      <c r="D25" s="45"/>
      <c r="E25" s="35"/>
      <c r="F25" s="3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5.75" thickTop="1">
      <c r="A26" s="2"/>
      <c r="B26" s="2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5">
      <c r="A27" s="2"/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</sheetData>
  <mergeCells count="2">
    <mergeCell ref="B20:D20"/>
    <mergeCell ref="B21:D21"/>
  </mergeCells>
  <printOptions/>
  <pageMargins left="0.75" right="0.75" top="0.53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42"/>
  <sheetViews>
    <sheetView workbookViewId="0" topLeftCell="A1">
      <selection activeCell="D15" sqref="D15"/>
    </sheetView>
  </sheetViews>
  <sheetFormatPr defaultColWidth="9.140625" defaultRowHeight="12.75"/>
  <cols>
    <col min="1" max="1" width="11.00390625" style="0" customWidth="1"/>
    <col min="2" max="2" width="33.57421875" style="0" customWidth="1"/>
    <col min="3" max="3" width="11.57421875" style="0" customWidth="1"/>
    <col min="4" max="4" width="17.28125" style="0" customWidth="1"/>
    <col min="5" max="5" width="13.8515625" style="0" customWidth="1"/>
    <col min="6" max="6" width="35.8515625" style="0" customWidth="1"/>
    <col min="8" max="8" width="12.28125" style="0" customWidth="1"/>
    <col min="9" max="9" width="26.57421875" style="0" customWidth="1"/>
  </cols>
  <sheetData>
    <row r="1" spans="1:4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1" thickBot="1" thickTop="1">
      <c r="A3" s="29"/>
      <c r="B3" s="30"/>
      <c r="C3" s="67" t="s">
        <v>79</v>
      </c>
      <c r="D3" s="67"/>
      <c r="E3" s="30"/>
      <c r="F3" s="31"/>
      <c r="G3" s="1"/>
      <c r="H3" s="51" t="s">
        <v>27</v>
      </c>
      <c r="I3" s="51" t="s">
        <v>26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9.5" thickBot="1" thickTop="1">
      <c r="A4" s="59" t="s">
        <v>4</v>
      </c>
      <c r="B4" s="59" t="s">
        <v>5</v>
      </c>
      <c r="C4" s="59" t="s">
        <v>0</v>
      </c>
      <c r="D4" s="59" t="s">
        <v>1</v>
      </c>
      <c r="E4" s="59" t="s">
        <v>2</v>
      </c>
      <c r="F4" s="59" t="s">
        <v>3</v>
      </c>
      <c r="G4" s="1"/>
      <c r="H4" s="25" t="s">
        <v>33</v>
      </c>
      <c r="I4" s="28" t="s">
        <v>28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7.25" thickTop="1">
      <c r="A5" s="19"/>
      <c r="B5" s="3" t="s">
        <v>80</v>
      </c>
      <c r="C5" s="4">
        <v>1</v>
      </c>
      <c r="D5" s="5">
        <v>1.6</v>
      </c>
      <c r="E5" s="5">
        <f>$C5*$D5</f>
        <v>1.6</v>
      </c>
      <c r="F5" s="6" t="s">
        <v>189</v>
      </c>
      <c r="G5" s="1"/>
      <c r="H5" s="26" t="s">
        <v>15</v>
      </c>
      <c r="I5" s="28" t="s">
        <v>29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.5">
      <c r="A6" s="20"/>
      <c r="B6" s="7" t="s">
        <v>186</v>
      </c>
      <c r="C6" s="8">
        <v>1</v>
      </c>
      <c r="D6" s="9">
        <v>9.5</v>
      </c>
      <c r="E6" s="9">
        <f aca="true" t="shared" si="0" ref="E6:E23">$C6*$D6</f>
        <v>9.5</v>
      </c>
      <c r="F6" s="10" t="s">
        <v>182</v>
      </c>
      <c r="G6" s="1"/>
      <c r="H6" s="26" t="s">
        <v>16</v>
      </c>
      <c r="I6" s="28" t="s">
        <v>32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.5">
      <c r="A7" s="20"/>
      <c r="B7" s="93" t="s">
        <v>186</v>
      </c>
      <c r="C7" s="94">
        <v>1</v>
      </c>
      <c r="D7" s="92">
        <v>9.5</v>
      </c>
      <c r="E7" s="92">
        <v>9.5</v>
      </c>
      <c r="F7" s="95" t="s">
        <v>196</v>
      </c>
      <c r="G7" s="1"/>
      <c r="H7" s="26"/>
      <c r="I7" s="2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.5">
      <c r="A8" s="20"/>
      <c r="B8" s="93" t="s">
        <v>186</v>
      </c>
      <c r="C8" s="94">
        <v>3</v>
      </c>
      <c r="D8" s="92">
        <v>0</v>
      </c>
      <c r="E8" s="92">
        <v>0</v>
      </c>
      <c r="F8" s="95" t="s">
        <v>179</v>
      </c>
      <c r="G8" s="1"/>
      <c r="H8" s="26"/>
      <c r="I8" s="2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.5">
      <c r="A9" s="20"/>
      <c r="B9" s="7" t="s">
        <v>186</v>
      </c>
      <c r="C9" s="8">
        <v>2</v>
      </c>
      <c r="D9" s="9">
        <v>6.5</v>
      </c>
      <c r="E9" s="9">
        <f t="shared" si="0"/>
        <v>13</v>
      </c>
      <c r="F9" s="10" t="s">
        <v>182</v>
      </c>
      <c r="G9" s="1"/>
      <c r="H9" s="27" t="s">
        <v>17</v>
      </c>
      <c r="I9" s="28" t="s">
        <v>30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6.5">
      <c r="A10" s="21"/>
      <c r="B10" s="7" t="s">
        <v>187</v>
      </c>
      <c r="C10" s="8">
        <v>1</v>
      </c>
      <c r="D10" s="9">
        <v>8</v>
      </c>
      <c r="E10" s="9">
        <f t="shared" si="0"/>
        <v>8</v>
      </c>
      <c r="F10" s="10" t="s">
        <v>182</v>
      </c>
      <c r="G10" s="1"/>
      <c r="H10" s="48" t="s">
        <v>18</v>
      </c>
      <c r="I10" s="28" t="s">
        <v>31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7.25" thickBot="1">
      <c r="A11" s="21"/>
      <c r="B11" s="7" t="s">
        <v>188</v>
      </c>
      <c r="C11" s="8">
        <v>2</v>
      </c>
      <c r="D11" s="9">
        <v>4.5</v>
      </c>
      <c r="E11" s="9">
        <f t="shared" si="0"/>
        <v>9</v>
      </c>
      <c r="F11" s="10" t="s">
        <v>190</v>
      </c>
      <c r="G11" s="1"/>
      <c r="H11" s="49"/>
      <c r="I11" s="50" t="s">
        <v>34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7.25" thickTop="1">
      <c r="A12" s="21"/>
      <c r="B12" s="7" t="s">
        <v>82</v>
      </c>
      <c r="C12" s="8"/>
      <c r="D12" s="9"/>
      <c r="E12" s="9">
        <f t="shared" si="0"/>
        <v>0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.5">
      <c r="A13" s="21"/>
      <c r="B13" s="7" t="s">
        <v>83</v>
      </c>
      <c r="C13" s="8"/>
      <c r="D13" s="9"/>
      <c r="E13" s="9">
        <f t="shared" si="0"/>
        <v>0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.5">
      <c r="A14" s="21"/>
      <c r="B14" s="7" t="s">
        <v>84</v>
      </c>
      <c r="C14" s="8"/>
      <c r="D14" s="9"/>
      <c r="E14" s="9">
        <f t="shared" si="0"/>
        <v>0</v>
      </c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.5">
      <c r="A15" s="21"/>
      <c r="B15" s="60" t="s">
        <v>85</v>
      </c>
      <c r="C15" s="8"/>
      <c r="D15" s="9"/>
      <c r="E15" s="9">
        <f t="shared" si="0"/>
        <v>0</v>
      </c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.5">
      <c r="A16" s="70"/>
      <c r="B16" s="61" t="s">
        <v>81</v>
      </c>
      <c r="C16" s="65"/>
      <c r="D16" s="66"/>
      <c r="E16" s="9">
        <f t="shared" si="0"/>
        <v>0</v>
      </c>
      <c r="F16" s="6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.5">
      <c r="A17" s="70"/>
      <c r="B17" s="61" t="s">
        <v>86</v>
      </c>
      <c r="C17" s="65"/>
      <c r="D17" s="66"/>
      <c r="E17" s="9">
        <f t="shared" si="0"/>
        <v>0</v>
      </c>
      <c r="F17" s="6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.5">
      <c r="A18" s="23"/>
      <c r="B18" s="61"/>
      <c r="C18" s="65"/>
      <c r="D18" s="66"/>
      <c r="E18" s="9">
        <f t="shared" si="0"/>
        <v>0</v>
      </c>
      <c r="F18" s="6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.5">
      <c r="A19" s="23"/>
      <c r="B19" s="61"/>
      <c r="C19" s="61"/>
      <c r="D19" s="62"/>
      <c r="E19" s="9">
        <f t="shared" si="0"/>
        <v>0</v>
      </c>
      <c r="F19" s="6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.5">
      <c r="A20" s="23"/>
      <c r="B20" s="15"/>
      <c r="C20" s="15"/>
      <c r="D20" s="16"/>
      <c r="E20" s="9">
        <f t="shared" si="0"/>
        <v>0</v>
      </c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.5">
      <c r="A21" s="23"/>
      <c r="B21" s="15"/>
      <c r="C21" s="15"/>
      <c r="D21" s="16"/>
      <c r="E21" s="9">
        <f t="shared" si="0"/>
        <v>0</v>
      </c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.5">
      <c r="A22" s="23"/>
      <c r="B22" s="15"/>
      <c r="C22" s="15"/>
      <c r="D22" s="16"/>
      <c r="E22" s="9">
        <f t="shared" si="0"/>
        <v>0</v>
      </c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7.25" thickBot="1">
      <c r="A23" s="24"/>
      <c r="B23" s="17"/>
      <c r="C23" s="17"/>
      <c r="D23" s="18"/>
      <c r="E23" s="86">
        <f t="shared" si="0"/>
        <v>0</v>
      </c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8.75" thickTop="1">
      <c r="A24" s="52" t="s">
        <v>24</v>
      </c>
      <c r="B24" s="96" t="s">
        <v>20</v>
      </c>
      <c r="C24" s="96"/>
      <c r="D24" s="96"/>
      <c r="E24" s="46">
        <f>SUM(E5:E23)</f>
        <v>50.6</v>
      </c>
      <c r="F24" s="5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8">
      <c r="A25" s="32"/>
      <c r="B25" s="97" t="s">
        <v>21</v>
      </c>
      <c r="C25" s="97"/>
      <c r="D25" s="97"/>
      <c r="E25" s="33">
        <f>SUM(E5:E23)</f>
        <v>50.6</v>
      </c>
      <c r="F25" s="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8.75" thickBot="1">
      <c r="A26" s="35"/>
      <c r="B26" s="36"/>
      <c r="C26" s="36"/>
      <c r="D26" s="37" t="s">
        <v>19</v>
      </c>
      <c r="E26" s="38"/>
      <c r="F26" s="3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8.75" thickTop="1">
      <c r="A27" s="54" t="s">
        <v>25</v>
      </c>
      <c r="B27" s="55"/>
      <c r="C27" s="55"/>
      <c r="D27" s="56" t="s">
        <v>22</v>
      </c>
      <c r="E27" s="47">
        <f>SUM(Quarto!$E$20+'Quarto de Banho'!$E$24+Cozinha!$E$52+Alimentação!$E$36+'Higiene &amp; Produtos Gerais'!$E$34+'Decoração &amp; Electrodomésticos'!$E$29)</f>
        <v>280.31</v>
      </c>
      <c r="F27" s="5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8">
      <c r="A28" s="40"/>
      <c r="B28" s="41"/>
      <c r="C28" s="41"/>
      <c r="D28" s="42" t="s">
        <v>23</v>
      </c>
      <c r="E28" s="43">
        <f>SUM(Quarto!$E$21+'Quarto de Banho'!$E$25+Cozinha!$E$53+Alimentação!$E$37+'Higiene &amp; Produtos Gerais'!$E$35+'Decoração &amp; Electrodomésticos'!$E$30)</f>
        <v>280.31</v>
      </c>
      <c r="F28" s="4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5.75" thickBot="1">
      <c r="A29" s="35"/>
      <c r="B29" s="45"/>
      <c r="C29" s="45"/>
      <c r="D29" s="45"/>
      <c r="E29" s="35"/>
      <c r="F29" s="3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5.75" thickTop="1">
      <c r="A30" s="2"/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5">
      <c r="A31" s="2"/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</sheetData>
  <mergeCells count="2">
    <mergeCell ref="B24:D24"/>
    <mergeCell ref="B25:D25"/>
  </mergeCells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70"/>
  <sheetViews>
    <sheetView workbookViewId="0" topLeftCell="A3">
      <selection activeCell="F21" sqref="F21"/>
    </sheetView>
  </sheetViews>
  <sheetFormatPr defaultColWidth="9.140625" defaultRowHeight="12.75"/>
  <cols>
    <col min="1" max="1" width="11.00390625" style="0" customWidth="1"/>
    <col min="2" max="2" width="33.57421875" style="0" customWidth="1"/>
    <col min="3" max="3" width="11.57421875" style="0" customWidth="1"/>
    <col min="4" max="4" width="17.28125" style="0" customWidth="1"/>
    <col min="5" max="5" width="13.8515625" style="0" customWidth="1"/>
    <col min="6" max="6" width="66.421875" style="0" customWidth="1"/>
    <col min="8" max="8" width="12.28125" style="0" customWidth="1"/>
    <col min="9" max="9" width="26.57421875" style="0" customWidth="1"/>
  </cols>
  <sheetData>
    <row r="1" spans="1:4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1" thickBot="1" thickTop="1">
      <c r="A3" s="29"/>
      <c r="B3" s="30"/>
      <c r="C3" s="30"/>
      <c r="D3" s="58" t="s">
        <v>35</v>
      </c>
      <c r="E3" s="30"/>
      <c r="F3" s="31"/>
      <c r="G3" s="1"/>
      <c r="H3" s="51" t="s">
        <v>27</v>
      </c>
      <c r="I3" s="51" t="s">
        <v>26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9.5" thickBot="1" thickTop="1">
      <c r="A4" s="59" t="s">
        <v>4</v>
      </c>
      <c r="B4" s="59" t="s">
        <v>5</v>
      </c>
      <c r="C4" s="59" t="s">
        <v>0</v>
      </c>
      <c r="D4" s="59" t="s">
        <v>1</v>
      </c>
      <c r="E4" s="59" t="s">
        <v>2</v>
      </c>
      <c r="F4" s="59" t="s">
        <v>3</v>
      </c>
      <c r="G4" s="1"/>
      <c r="H4" s="25" t="s">
        <v>33</v>
      </c>
      <c r="I4" s="28" t="s">
        <v>28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7.25" thickTop="1">
      <c r="A5" s="19" t="s">
        <v>16</v>
      </c>
      <c r="B5" s="3" t="s">
        <v>36</v>
      </c>
      <c r="C5" s="4"/>
      <c r="D5" s="5"/>
      <c r="E5" s="5">
        <f>$C5*$D5</f>
        <v>0</v>
      </c>
      <c r="F5" s="6"/>
      <c r="G5" s="1"/>
      <c r="H5" s="26" t="s">
        <v>15</v>
      </c>
      <c r="I5" s="28" t="s">
        <v>29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.5">
      <c r="A6" s="88" t="s">
        <v>9</v>
      </c>
      <c r="B6" s="93" t="s">
        <v>37</v>
      </c>
      <c r="C6" s="94">
        <v>1</v>
      </c>
      <c r="D6" s="92">
        <v>0</v>
      </c>
      <c r="E6" s="92">
        <f aca="true" t="shared" si="0" ref="E6:E51">$C6*$D6</f>
        <v>0</v>
      </c>
      <c r="F6" s="95" t="s">
        <v>191</v>
      </c>
      <c r="G6" s="1"/>
      <c r="H6" s="26" t="s">
        <v>16</v>
      </c>
      <c r="I6" s="28" t="s">
        <v>32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.5">
      <c r="A7" s="20" t="s">
        <v>16</v>
      </c>
      <c r="B7" s="7" t="s">
        <v>38</v>
      </c>
      <c r="C7" s="8"/>
      <c r="D7" s="9"/>
      <c r="E7" s="9">
        <f t="shared" si="0"/>
        <v>0</v>
      </c>
      <c r="F7" s="10"/>
      <c r="G7" s="1"/>
      <c r="H7" s="68" t="s">
        <v>17</v>
      </c>
      <c r="I7" s="28" t="s">
        <v>30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.5">
      <c r="A8" s="20" t="s">
        <v>16</v>
      </c>
      <c r="B8" s="7" t="s">
        <v>39</v>
      </c>
      <c r="C8" s="8"/>
      <c r="D8" s="9"/>
      <c r="E8" s="9">
        <f t="shared" si="0"/>
        <v>0</v>
      </c>
      <c r="F8" s="10"/>
      <c r="G8" s="1"/>
      <c r="H8" s="48" t="s">
        <v>18</v>
      </c>
      <c r="I8" s="28" t="s">
        <v>31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7.25" thickBot="1">
      <c r="A9" s="88" t="s">
        <v>9</v>
      </c>
      <c r="B9" s="93" t="s">
        <v>40</v>
      </c>
      <c r="C9" s="94">
        <v>3</v>
      </c>
      <c r="D9" s="92">
        <v>0</v>
      </c>
      <c r="E9" s="92">
        <f t="shared" si="0"/>
        <v>0</v>
      </c>
      <c r="F9" s="95" t="s">
        <v>191</v>
      </c>
      <c r="G9" s="1"/>
      <c r="H9" s="49"/>
      <c r="I9" s="50" t="s">
        <v>34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7.25" thickTop="1">
      <c r="A10" s="88" t="s">
        <v>9</v>
      </c>
      <c r="B10" s="93" t="s">
        <v>41</v>
      </c>
      <c r="C10" s="94">
        <v>3</v>
      </c>
      <c r="D10" s="92">
        <v>0</v>
      </c>
      <c r="E10" s="92">
        <f t="shared" si="0"/>
        <v>0</v>
      </c>
      <c r="F10" s="95" t="s">
        <v>192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.5">
      <c r="A11" s="21" t="s">
        <v>9</v>
      </c>
      <c r="B11" s="7" t="s">
        <v>42</v>
      </c>
      <c r="C11" s="8"/>
      <c r="D11" s="9"/>
      <c r="E11" s="9">
        <f t="shared" si="0"/>
        <v>0</v>
      </c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.5">
      <c r="A12" s="21" t="s">
        <v>9</v>
      </c>
      <c r="B12" s="7" t="s">
        <v>43</v>
      </c>
      <c r="C12" s="8"/>
      <c r="D12" s="9"/>
      <c r="E12" s="9">
        <f t="shared" si="0"/>
        <v>0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.5">
      <c r="A13" s="21" t="s">
        <v>9</v>
      </c>
      <c r="B13" s="7" t="s">
        <v>44</v>
      </c>
      <c r="C13" s="8"/>
      <c r="D13" s="9"/>
      <c r="E13" s="9">
        <f t="shared" si="0"/>
        <v>0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.5">
      <c r="A14" s="21" t="s">
        <v>9</v>
      </c>
      <c r="B14" s="60" t="s">
        <v>45</v>
      </c>
      <c r="C14" s="8"/>
      <c r="D14" s="9"/>
      <c r="E14" s="9">
        <f t="shared" si="0"/>
        <v>0</v>
      </c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.5">
      <c r="A15" s="21" t="s">
        <v>9</v>
      </c>
      <c r="B15" s="60" t="s">
        <v>46</v>
      </c>
      <c r="C15" s="8"/>
      <c r="D15" s="9"/>
      <c r="E15" s="9">
        <f t="shared" si="0"/>
        <v>0</v>
      </c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.5">
      <c r="A16" s="21" t="s">
        <v>9</v>
      </c>
      <c r="B16" s="60" t="s">
        <v>47</v>
      </c>
      <c r="C16" s="8"/>
      <c r="D16" s="9"/>
      <c r="E16" s="9">
        <f t="shared" si="0"/>
        <v>0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.5">
      <c r="A17" s="21" t="s">
        <v>9</v>
      </c>
      <c r="B17" s="60" t="s">
        <v>48</v>
      </c>
      <c r="C17" s="8"/>
      <c r="D17" s="9"/>
      <c r="E17" s="9">
        <f t="shared" si="0"/>
        <v>0</v>
      </c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.5">
      <c r="A18" s="21" t="s">
        <v>9</v>
      </c>
      <c r="B18" s="61" t="s">
        <v>50</v>
      </c>
      <c r="C18" s="65"/>
      <c r="D18" s="66"/>
      <c r="E18" s="9">
        <f t="shared" si="0"/>
        <v>0</v>
      </c>
      <c r="F18" s="6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.5">
      <c r="A19" s="21" t="s">
        <v>9</v>
      </c>
      <c r="B19" s="61" t="s">
        <v>51</v>
      </c>
      <c r="C19" s="65"/>
      <c r="D19" s="66"/>
      <c r="E19" s="9">
        <f t="shared" si="0"/>
        <v>0</v>
      </c>
      <c r="F19" s="6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.5">
      <c r="A20" s="88" t="s">
        <v>9</v>
      </c>
      <c r="B20" s="89" t="s">
        <v>52</v>
      </c>
      <c r="C20" s="90">
        <v>3</v>
      </c>
      <c r="D20" s="91">
        <v>1.75</v>
      </c>
      <c r="E20" s="92">
        <f t="shared" si="0"/>
        <v>5.25</v>
      </c>
      <c r="F20" s="89" t="s">
        <v>193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.5">
      <c r="A21" s="21" t="s">
        <v>9</v>
      </c>
      <c r="B21" s="61" t="s">
        <v>53</v>
      </c>
      <c r="C21" s="65"/>
      <c r="D21" s="66"/>
      <c r="E21" s="9">
        <f t="shared" si="0"/>
        <v>0</v>
      </c>
      <c r="F21" s="6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.5">
      <c r="A22" s="21" t="s">
        <v>9</v>
      </c>
      <c r="B22" s="61" t="s">
        <v>55</v>
      </c>
      <c r="C22" s="65"/>
      <c r="D22" s="66"/>
      <c r="E22" s="9">
        <f t="shared" si="0"/>
        <v>0</v>
      </c>
      <c r="F22" s="6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.5">
      <c r="A23" s="88" t="s">
        <v>9</v>
      </c>
      <c r="B23" s="89" t="s">
        <v>56</v>
      </c>
      <c r="C23" s="90">
        <v>1</v>
      </c>
      <c r="D23" s="91">
        <v>1</v>
      </c>
      <c r="E23" s="92">
        <f t="shared" si="0"/>
        <v>1</v>
      </c>
      <c r="F23" s="89" t="s">
        <v>194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6.5">
      <c r="A24" s="21" t="s">
        <v>9</v>
      </c>
      <c r="B24" s="61" t="s">
        <v>57</v>
      </c>
      <c r="C24" s="65"/>
      <c r="D24" s="66"/>
      <c r="E24" s="9">
        <f t="shared" si="0"/>
        <v>0</v>
      </c>
      <c r="F24" s="6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.5">
      <c r="A25" s="21" t="s">
        <v>9</v>
      </c>
      <c r="B25" s="61" t="s">
        <v>58</v>
      </c>
      <c r="C25" s="65"/>
      <c r="D25" s="66"/>
      <c r="E25" s="9">
        <f t="shared" si="0"/>
        <v>0</v>
      </c>
      <c r="F25" s="6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.5">
      <c r="A26" s="21" t="s">
        <v>9</v>
      </c>
      <c r="B26" s="61" t="s">
        <v>59</v>
      </c>
      <c r="C26" s="65"/>
      <c r="D26" s="66"/>
      <c r="E26" s="9">
        <f t="shared" si="0"/>
        <v>0</v>
      </c>
      <c r="F26" s="6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.5">
      <c r="A27" s="88" t="s">
        <v>9</v>
      </c>
      <c r="B27" s="89" t="s">
        <v>198</v>
      </c>
      <c r="C27" s="90">
        <v>2</v>
      </c>
      <c r="D27" s="91">
        <v>5.99</v>
      </c>
      <c r="E27" s="92">
        <f t="shared" si="0"/>
        <v>11.98</v>
      </c>
      <c r="F27" s="89" t="s">
        <v>197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.5">
      <c r="A28" s="88" t="s">
        <v>9</v>
      </c>
      <c r="B28" s="89" t="s">
        <v>199</v>
      </c>
      <c r="C28" s="90">
        <v>2</v>
      </c>
      <c r="D28" s="91">
        <v>5.99</v>
      </c>
      <c r="E28" s="92">
        <f>C28*D28</f>
        <v>11.98</v>
      </c>
      <c r="F28" s="89" t="s">
        <v>200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.5">
      <c r="A29" s="21" t="s">
        <v>9</v>
      </c>
      <c r="B29" s="61" t="s">
        <v>60</v>
      </c>
      <c r="C29" s="65"/>
      <c r="D29" s="66"/>
      <c r="E29" s="9">
        <f t="shared" si="0"/>
        <v>0</v>
      </c>
      <c r="F29" s="6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.5">
      <c r="A30" s="21" t="s">
        <v>9</v>
      </c>
      <c r="B30" s="61" t="s">
        <v>61</v>
      </c>
      <c r="C30" s="65"/>
      <c r="D30" s="66"/>
      <c r="E30" s="9">
        <f t="shared" si="0"/>
        <v>0</v>
      </c>
      <c r="F30" s="6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.5">
      <c r="A31" s="21" t="s">
        <v>9</v>
      </c>
      <c r="B31" s="61" t="s">
        <v>62</v>
      </c>
      <c r="C31" s="65"/>
      <c r="D31" s="66"/>
      <c r="E31" s="9">
        <f t="shared" si="0"/>
        <v>0</v>
      </c>
      <c r="F31" s="6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.5">
      <c r="A32" s="21" t="s">
        <v>9</v>
      </c>
      <c r="B32" s="61" t="s">
        <v>63</v>
      </c>
      <c r="C32" s="65"/>
      <c r="D32" s="66"/>
      <c r="E32" s="9">
        <f t="shared" si="0"/>
        <v>0</v>
      </c>
      <c r="F32" s="6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.5">
      <c r="A33" s="21" t="s">
        <v>9</v>
      </c>
      <c r="B33" s="61" t="s">
        <v>64</v>
      </c>
      <c r="C33" s="65"/>
      <c r="D33" s="66"/>
      <c r="E33" s="9">
        <f t="shared" si="0"/>
        <v>0</v>
      </c>
      <c r="F33" s="6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.5">
      <c r="A34" s="21" t="s">
        <v>9</v>
      </c>
      <c r="B34" s="61" t="s">
        <v>65</v>
      </c>
      <c r="C34" s="65"/>
      <c r="D34" s="66"/>
      <c r="E34" s="9">
        <f t="shared" si="0"/>
        <v>0</v>
      </c>
      <c r="F34" s="6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.5">
      <c r="A35" s="21" t="s">
        <v>9</v>
      </c>
      <c r="B35" s="61" t="s">
        <v>66</v>
      </c>
      <c r="C35" s="65"/>
      <c r="D35" s="66"/>
      <c r="E35" s="9">
        <f t="shared" si="0"/>
        <v>0</v>
      </c>
      <c r="F35" s="6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.5">
      <c r="A36" s="21" t="s">
        <v>9</v>
      </c>
      <c r="B36" s="61" t="s">
        <v>67</v>
      </c>
      <c r="C36" s="65"/>
      <c r="D36" s="66"/>
      <c r="E36" s="9">
        <f t="shared" si="0"/>
        <v>0</v>
      </c>
      <c r="F36" s="6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.5">
      <c r="A37" s="69" t="s">
        <v>17</v>
      </c>
      <c r="B37" s="61" t="s">
        <v>68</v>
      </c>
      <c r="C37" s="65"/>
      <c r="D37" s="66"/>
      <c r="E37" s="9">
        <f t="shared" si="0"/>
        <v>0</v>
      </c>
      <c r="F37" s="6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6.5">
      <c r="A38" s="69" t="s">
        <v>17</v>
      </c>
      <c r="B38" s="61" t="s">
        <v>69</v>
      </c>
      <c r="C38" s="65"/>
      <c r="D38" s="66"/>
      <c r="E38" s="9">
        <f t="shared" si="0"/>
        <v>0</v>
      </c>
      <c r="F38" s="6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6.5">
      <c r="A39" s="69" t="s">
        <v>17</v>
      </c>
      <c r="B39" s="61" t="s">
        <v>70</v>
      </c>
      <c r="C39" s="65"/>
      <c r="D39" s="66"/>
      <c r="E39" s="9">
        <f t="shared" si="0"/>
        <v>0</v>
      </c>
      <c r="F39" s="6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6.5">
      <c r="A40" s="69" t="s">
        <v>17</v>
      </c>
      <c r="B40" s="61" t="s">
        <v>71</v>
      </c>
      <c r="C40" s="65"/>
      <c r="D40" s="66"/>
      <c r="E40" s="9">
        <f t="shared" si="0"/>
        <v>0</v>
      </c>
      <c r="F40" s="6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6.5">
      <c r="A41" s="69" t="s">
        <v>17</v>
      </c>
      <c r="B41" s="61" t="s">
        <v>72</v>
      </c>
      <c r="C41" s="65"/>
      <c r="D41" s="66"/>
      <c r="E41" s="9">
        <f t="shared" si="0"/>
        <v>0</v>
      </c>
      <c r="F41" s="6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6.5">
      <c r="A42" s="88" t="s">
        <v>9</v>
      </c>
      <c r="B42" s="89" t="s">
        <v>73</v>
      </c>
      <c r="C42" s="90">
        <v>2</v>
      </c>
      <c r="D42" s="91">
        <v>0</v>
      </c>
      <c r="E42" s="92">
        <f t="shared" si="0"/>
        <v>0</v>
      </c>
      <c r="F42" s="89" t="s">
        <v>191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6.5">
      <c r="A43" s="88" t="s">
        <v>9</v>
      </c>
      <c r="B43" s="89" t="s">
        <v>74</v>
      </c>
      <c r="C43" s="90">
        <v>1</v>
      </c>
      <c r="D43" s="91">
        <v>0</v>
      </c>
      <c r="E43" s="92">
        <f t="shared" si="0"/>
        <v>0</v>
      </c>
      <c r="F43" s="89" t="s">
        <v>191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6.5">
      <c r="A44" s="69" t="s">
        <v>17</v>
      </c>
      <c r="B44" s="61" t="s">
        <v>75</v>
      </c>
      <c r="C44" s="65"/>
      <c r="D44" s="66"/>
      <c r="E44" s="9">
        <f t="shared" si="0"/>
        <v>0</v>
      </c>
      <c r="F44" s="6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6.5">
      <c r="A45" s="69" t="s">
        <v>17</v>
      </c>
      <c r="B45" s="61" t="s">
        <v>76</v>
      </c>
      <c r="C45" s="65"/>
      <c r="D45" s="66"/>
      <c r="E45" s="9">
        <f t="shared" si="0"/>
        <v>0</v>
      </c>
      <c r="F45" s="6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6.5">
      <c r="A46" s="69" t="s">
        <v>17</v>
      </c>
      <c r="B46" s="61" t="s">
        <v>77</v>
      </c>
      <c r="C46" s="65"/>
      <c r="D46" s="66"/>
      <c r="E46" s="9">
        <f t="shared" si="0"/>
        <v>0</v>
      </c>
      <c r="F46" s="6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6.5">
      <c r="A47" s="69" t="s">
        <v>17</v>
      </c>
      <c r="B47" s="61" t="s">
        <v>78</v>
      </c>
      <c r="C47" s="65"/>
      <c r="D47" s="66"/>
      <c r="E47" s="9">
        <f t="shared" si="0"/>
        <v>0</v>
      </c>
      <c r="F47" s="6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6.5">
      <c r="A48" s="68"/>
      <c r="B48" s="61"/>
      <c r="C48" s="65"/>
      <c r="D48" s="66"/>
      <c r="E48" s="9">
        <f t="shared" si="0"/>
        <v>0</v>
      </c>
      <c r="F48" s="6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6.5">
      <c r="A49" s="68"/>
      <c r="B49" s="61"/>
      <c r="C49" s="65"/>
      <c r="D49" s="66"/>
      <c r="E49" s="9">
        <f t="shared" si="0"/>
        <v>0</v>
      </c>
      <c r="F49" s="6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6.5">
      <c r="A50" s="68"/>
      <c r="B50" s="61"/>
      <c r="C50" s="65"/>
      <c r="D50" s="66"/>
      <c r="E50" s="9">
        <f t="shared" si="0"/>
        <v>0</v>
      </c>
      <c r="F50" s="6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7.25" thickBot="1">
      <c r="A51" s="68"/>
      <c r="B51" s="50"/>
      <c r="C51" s="50"/>
      <c r="D51" s="63"/>
      <c r="E51" s="86">
        <f t="shared" si="0"/>
        <v>0</v>
      </c>
      <c r="F51" s="5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8.75" thickTop="1">
      <c r="A52" s="52" t="s">
        <v>24</v>
      </c>
      <c r="B52" s="96" t="s">
        <v>20</v>
      </c>
      <c r="C52" s="96"/>
      <c r="D52" s="96"/>
      <c r="E52" s="46">
        <f>SUM(E5:E51)</f>
        <v>30.21</v>
      </c>
      <c r="F52" s="5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8">
      <c r="A53" s="32"/>
      <c r="B53" s="97" t="s">
        <v>21</v>
      </c>
      <c r="C53" s="97"/>
      <c r="D53" s="97"/>
      <c r="E53" s="33">
        <f>SUM(E5:E51)</f>
        <v>30.21</v>
      </c>
      <c r="F53" s="3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8.75" thickBot="1">
      <c r="A54" s="35"/>
      <c r="B54" s="36"/>
      <c r="C54" s="36"/>
      <c r="D54" s="37" t="s">
        <v>19</v>
      </c>
      <c r="E54" s="38"/>
      <c r="F54" s="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8.75" thickTop="1">
      <c r="A55" s="54" t="s">
        <v>25</v>
      </c>
      <c r="B55" s="55"/>
      <c r="C55" s="55"/>
      <c r="D55" s="56" t="s">
        <v>22</v>
      </c>
      <c r="E55" s="47">
        <f>SUM(Quarto!$E$20+'Quarto de Banho'!$E$24+Cozinha!$E$52+Alimentação!$E$36+'Higiene &amp; Produtos Gerais'!$E$34+'Decoração &amp; Electrodomésticos'!$E$29)</f>
        <v>280.31</v>
      </c>
      <c r="F55" s="5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8">
      <c r="A56" s="40"/>
      <c r="B56" s="41"/>
      <c r="C56" s="41"/>
      <c r="D56" s="42" t="s">
        <v>23</v>
      </c>
      <c r="E56" s="43">
        <f>SUM(Quarto!$E$21+'Quarto de Banho'!$E$25+Cozinha!$E$53+Alimentação!$E$37+'Higiene &amp; Produtos Gerais'!$E$35+'Decoração &amp; Electrodomésticos'!$E$30)</f>
        <v>280.31</v>
      </c>
      <c r="F56" s="4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5.75" thickBot="1">
      <c r="A57" s="35"/>
      <c r="B57" s="45"/>
      <c r="C57" s="45"/>
      <c r="D57" s="45"/>
      <c r="E57" s="35"/>
      <c r="F57" s="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5.75" thickTop="1">
      <c r="A58" s="2"/>
      <c r="B58" s="2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5">
      <c r="A59" s="2"/>
      <c r="B59" s="2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</sheetData>
  <mergeCells count="2">
    <mergeCell ref="B52:D52"/>
    <mergeCell ref="B53:D53"/>
  </mergeCells>
  <printOptions/>
  <pageMargins left="0.75" right="0.75" top="1" bottom="1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54"/>
  <sheetViews>
    <sheetView workbookViewId="0" topLeftCell="A10">
      <selection activeCell="D31" sqref="D31"/>
    </sheetView>
  </sheetViews>
  <sheetFormatPr defaultColWidth="9.140625" defaultRowHeight="12.75"/>
  <cols>
    <col min="1" max="1" width="11.00390625" style="0" customWidth="1"/>
    <col min="2" max="2" width="34.57421875" style="0" customWidth="1"/>
    <col min="3" max="3" width="11.57421875" style="0" customWidth="1"/>
    <col min="4" max="4" width="17.28125" style="0" customWidth="1"/>
    <col min="5" max="5" width="13.8515625" style="0" customWidth="1"/>
    <col min="6" max="6" width="66.421875" style="0" customWidth="1"/>
    <col min="8" max="8" width="12.28125" style="0" customWidth="1"/>
    <col min="9" max="9" width="26.57421875" style="0" customWidth="1"/>
  </cols>
  <sheetData>
    <row r="1" spans="1:4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1" thickBot="1" thickTop="1">
      <c r="A3" s="29"/>
      <c r="B3" s="30"/>
      <c r="C3" s="30"/>
      <c r="D3" s="58" t="s">
        <v>171</v>
      </c>
      <c r="E3" s="30"/>
      <c r="F3" s="31"/>
      <c r="G3" s="1"/>
      <c r="H3" s="51" t="s">
        <v>27</v>
      </c>
      <c r="I3" s="51" t="s">
        <v>26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9.5" thickBot="1" thickTop="1">
      <c r="A4" s="59" t="s">
        <v>4</v>
      </c>
      <c r="B4" s="59" t="s">
        <v>5</v>
      </c>
      <c r="C4" s="59" t="s">
        <v>0</v>
      </c>
      <c r="D4" s="59" t="s">
        <v>1</v>
      </c>
      <c r="E4" s="59" t="s">
        <v>2</v>
      </c>
      <c r="F4" s="59" t="s">
        <v>3</v>
      </c>
      <c r="G4" s="1"/>
      <c r="H4" s="25" t="s">
        <v>33</v>
      </c>
      <c r="I4" s="28" t="s">
        <v>28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7.25" thickTop="1">
      <c r="A5" s="21" t="s">
        <v>9</v>
      </c>
      <c r="B5" s="7" t="s">
        <v>93</v>
      </c>
      <c r="C5" s="4"/>
      <c r="D5" s="79"/>
      <c r="E5" s="5">
        <f>$C5*$D5</f>
        <v>0</v>
      </c>
      <c r="F5" s="6"/>
      <c r="G5" s="1"/>
      <c r="H5" s="26" t="s">
        <v>15</v>
      </c>
      <c r="I5" s="28" t="s">
        <v>29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.5">
      <c r="A6" s="21" t="s">
        <v>9</v>
      </c>
      <c r="B6" s="7" t="s">
        <v>94</v>
      </c>
      <c r="C6" s="8"/>
      <c r="D6" s="80"/>
      <c r="E6" s="9">
        <f aca="true" t="shared" si="0" ref="E6:E35">$C6*$D6</f>
        <v>0</v>
      </c>
      <c r="F6" s="10"/>
      <c r="G6" s="1"/>
      <c r="H6" s="26" t="s">
        <v>16</v>
      </c>
      <c r="I6" s="28" t="s">
        <v>32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.5">
      <c r="A7" s="21" t="s">
        <v>9</v>
      </c>
      <c r="B7" s="7" t="s">
        <v>95</v>
      </c>
      <c r="C7" s="8"/>
      <c r="D7" s="80"/>
      <c r="E7" s="9">
        <f t="shared" si="0"/>
        <v>0</v>
      </c>
      <c r="F7" s="10"/>
      <c r="G7" s="1"/>
      <c r="H7" s="68" t="s">
        <v>17</v>
      </c>
      <c r="I7" s="28" t="s">
        <v>30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.5">
      <c r="A8" s="21" t="s">
        <v>9</v>
      </c>
      <c r="B8" s="7" t="s">
        <v>87</v>
      </c>
      <c r="C8" s="8"/>
      <c r="D8" s="80"/>
      <c r="E8" s="9">
        <f t="shared" si="0"/>
        <v>0</v>
      </c>
      <c r="F8" s="10"/>
      <c r="G8" s="1"/>
      <c r="H8" s="48" t="s">
        <v>18</v>
      </c>
      <c r="I8" s="28" t="s">
        <v>31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7.25" thickBot="1">
      <c r="A9" s="21" t="s">
        <v>9</v>
      </c>
      <c r="B9" s="7" t="s">
        <v>88</v>
      </c>
      <c r="C9" s="8"/>
      <c r="D9" s="80"/>
      <c r="E9" s="9">
        <f t="shared" si="0"/>
        <v>0</v>
      </c>
      <c r="F9" s="10"/>
      <c r="G9" s="1"/>
      <c r="H9" s="49"/>
      <c r="I9" s="50" t="s">
        <v>34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7.25" thickTop="1">
      <c r="A10" s="21" t="s">
        <v>9</v>
      </c>
      <c r="B10" s="7" t="s">
        <v>89</v>
      </c>
      <c r="C10" s="8"/>
      <c r="D10" s="80"/>
      <c r="E10" s="9">
        <f t="shared" si="0"/>
        <v>0</v>
      </c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.5">
      <c r="A11" s="21" t="s">
        <v>9</v>
      </c>
      <c r="B11" s="60" t="s">
        <v>96</v>
      </c>
      <c r="C11" s="8"/>
      <c r="D11" s="80"/>
      <c r="E11" s="9">
        <f t="shared" si="0"/>
        <v>0</v>
      </c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.5">
      <c r="A12" s="21" t="s">
        <v>9</v>
      </c>
      <c r="B12" s="60" t="s">
        <v>97</v>
      </c>
      <c r="C12" s="8"/>
      <c r="D12" s="80"/>
      <c r="E12" s="9">
        <f t="shared" si="0"/>
        <v>0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.5">
      <c r="A13" s="21" t="s">
        <v>9</v>
      </c>
      <c r="B13" s="60" t="s">
        <v>98</v>
      </c>
      <c r="C13" s="8"/>
      <c r="D13" s="80"/>
      <c r="E13" s="9">
        <f t="shared" si="0"/>
        <v>0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.5">
      <c r="A14" s="21" t="s">
        <v>9</v>
      </c>
      <c r="B14" s="61" t="s">
        <v>105</v>
      </c>
      <c r="C14" s="8"/>
      <c r="D14" s="80"/>
      <c r="E14" s="9">
        <f t="shared" si="0"/>
        <v>0</v>
      </c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.5">
      <c r="A15" s="21" t="s">
        <v>9</v>
      </c>
      <c r="B15" s="61" t="s">
        <v>101</v>
      </c>
      <c r="C15" s="8"/>
      <c r="D15" s="80"/>
      <c r="E15" s="9">
        <f t="shared" si="0"/>
        <v>0</v>
      </c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.5">
      <c r="A16" s="21" t="s">
        <v>9</v>
      </c>
      <c r="B16" s="60" t="s">
        <v>99</v>
      </c>
      <c r="C16" s="8"/>
      <c r="D16" s="80"/>
      <c r="E16" s="9">
        <f t="shared" si="0"/>
        <v>0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.5">
      <c r="A17" s="21" t="s">
        <v>9</v>
      </c>
      <c r="B17" s="61" t="s">
        <v>173</v>
      </c>
      <c r="C17" s="8"/>
      <c r="D17" s="80"/>
      <c r="E17" s="9">
        <f t="shared" si="0"/>
        <v>0</v>
      </c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.5">
      <c r="A18" s="21" t="s">
        <v>9</v>
      </c>
      <c r="B18" s="61" t="s">
        <v>172</v>
      </c>
      <c r="C18" s="65"/>
      <c r="D18" s="81"/>
      <c r="E18" s="9">
        <f t="shared" si="0"/>
        <v>0</v>
      </c>
      <c r="F18" s="6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.5">
      <c r="A19" s="21" t="s">
        <v>9</v>
      </c>
      <c r="B19" s="61" t="s">
        <v>102</v>
      </c>
      <c r="C19" s="65"/>
      <c r="D19" s="81"/>
      <c r="E19" s="9">
        <f t="shared" si="0"/>
        <v>0</v>
      </c>
      <c r="F19" s="6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.5">
      <c r="A20" s="21" t="s">
        <v>9</v>
      </c>
      <c r="B20" s="61" t="s">
        <v>107</v>
      </c>
      <c r="C20" s="65"/>
      <c r="D20" s="81"/>
      <c r="E20" s="9">
        <f t="shared" si="0"/>
        <v>0</v>
      </c>
      <c r="F20" s="6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.5">
      <c r="A21" s="21" t="s">
        <v>9</v>
      </c>
      <c r="B21" s="61" t="s">
        <v>111</v>
      </c>
      <c r="C21" s="65"/>
      <c r="D21" s="81"/>
      <c r="E21" s="9">
        <f t="shared" si="0"/>
        <v>0</v>
      </c>
      <c r="F21" s="6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.5">
      <c r="A22" s="21" t="s">
        <v>9</v>
      </c>
      <c r="B22" s="7" t="s">
        <v>90</v>
      </c>
      <c r="C22" s="65"/>
      <c r="D22" s="81"/>
      <c r="E22" s="9">
        <f t="shared" si="0"/>
        <v>0</v>
      </c>
      <c r="F22" s="6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.5">
      <c r="A23" s="21" t="s">
        <v>9</v>
      </c>
      <c r="B23" s="7" t="s">
        <v>91</v>
      </c>
      <c r="C23" s="65"/>
      <c r="D23" s="81"/>
      <c r="E23" s="9">
        <f t="shared" si="0"/>
        <v>0</v>
      </c>
      <c r="F23" s="6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6.5">
      <c r="A24" s="21" t="s">
        <v>9</v>
      </c>
      <c r="B24" s="7" t="s">
        <v>92</v>
      </c>
      <c r="C24" s="65"/>
      <c r="D24" s="81"/>
      <c r="E24" s="9">
        <f t="shared" si="0"/>
        <v>0</v>
      </c>
      <c r="F24" s="6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.5">
      <c r="A25" s="21" t="s">
        <v>9</v>
      </c>
      <c r="B25" s="61" t="s">
        <v>103</v>
      </c>
      <c r="C25" s="65"/>
      <c r="D25" s="81"/>
      <c r="E25" s="9">
        <f t="shared" si="0"/>
        <v>0</v>
      </c>
      <c r="F25" s="6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.5">
      <c r="A26" s="21" t="s">
        <v>9</v>
      </c>
      <c r="B26" s="61" t="s">
        <v>104</v>
      </c>
      <c r="C26" s="65"/>
      <c r="D26" s="81"/>
      <c r="E26" s="9">
        <f t="shared" si="0"/>
        <v>0</v>
      </c>
      <c r="F26" s="6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.5">
      <c r="A27" s="21" t="s">
        <v>9</v>
      </c>
      <c r="B27" s="61" t="s">
        <v>100</v>
      </c>
      <c r="C27" s="65"/>
      <c r="D27" s="81"/>
      <c r="E27" s="9">
        <f t="shared" si="0"/>
        <v>0</v>
      </c>
      <c r="F27" s="6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.5">
      <c r="A28" s="21" t="s">
        <v>9</v>
      </c>
      <c r="B28" s="61" t="s">
        <v>108</v>
      </c>
      <c r="C28" s="65"/>
      <c r="D28" s="81"/>
      <c r="E28" s="9">
        <f t="shared" si="0"/>
        <v>0</v>
      </c>
      <c r="F28" s="6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.5">
      <c r="A29" s="21" t="s">
        <v>9</v>
      </c>
      <c r="B29" s="61" t="s">
        <v>109</v>
      </c>
      <c r="C29" s="65"/>
      <c r="D29" s="81"/>
      <c r="E29" s="9">
        <f t="shared" si="0"/>
        <v>0</v>
      </c>
      <c r="F29" s="6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.5">
      <c r="A30" s="21" t="s">
        <v>9</v>
      </c>
      <c r="B30" s="61" t="s">
        <v>175</v>
      </c>
      <c r="C30" s="65"/>
      <c r="D30" s="81"/>
      <c r="E30" s="9">
        <f t="shared" si="0"/>
        <v>0</v>
      </c>
      <c r="F30" s="6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.5">
      <c r="A31" s="21" t="s">
        <v>9</v>
      </c>
      <c r="B31" s="61" t="s">
        <v>174</v>
      </c>
      <c r="C31" s="65"/>
      <c r="D31" s="81"/>
      <c r="E31" s="9">
        <f t="shared" si="0"/>
        <v>0</v>
      </c>
      <c r="F31" s="6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.5">
      <c r="A32" s="21" t="s">
        <v>9</v>
      </c>
      <c r="B32" s="61" t="s">
        <v>106</v>
      </c>
      <c r="C32" s="65"/>
      <c r="D32" s="81"/>
      <c r="E32" s="9">
        <f t="shared" si="0"/>
        <v>0</v>
      </c>
      <c r="F32" s="8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.5">
      <c r="A33" s="70" t="s">
        <v>17</v>
      </c>
      <c r="B33" s="61" t="s">
        <v>110</v>
      </c>
      <c r="C33" s="65"/>
      <c r="D33" s="81"/>
      <c r="E33" s="9">
        <f t="shared" si="0"/>
        <v>0</v>
      </c>
      <c r="F33" s="8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.5">
      <c r="A34" s="69"/>
      <c r="B34" s="61"/>
      <c r="C34" s="65"/>
      <c r="D34" s="81"/>
      <c r="E34" s="9">
        <f t="shared" si="0"/>
        <v>0</v>
      </c>
      <c r="F34" s="8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7.25" thickBot="1">
      <c r="A35" s="68"/>
      <c r="B35" s="50"/>
      <c r="C35" s="50"/>
      <c r="D35" s="84"/>
      <c r="E35" s="86">
        <f t="shared" si="0"/>
        <v>0</v>
      </c>
      <c r="F35" s="8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8.75" thickTop="1">
      <c r="A36" s="52" t="s">
        <v>24</v>
      </c>
      <c r="B36" s="96" t="s">
        <v>20</v>
      </c>
      <c r="C36" s="96"/>
      <c r="D36" s="96"/>
      <c r="E36" s="46">
        <f>SUMIF(A5:A35,"=ü",E5:E35)</f>
        <v>0</v>
      </c>
      <c r="F36" s="5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8">
      <c r="A37" s="32"/>
      <c r="B37" s="97" t="s">
        <v>21</v>
      </c>
      <c r="C37" s="97"/>
      <c r="D37" s="97"/>
      <c r="E37" s="33">
        <f>SUM(E5:E35)</f>
        <v>0</v>
      </c>
      <c r="F37" s="3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8.75" thickBot="1">
      <c r="A38" s="35"/>
      <c r="B38" s="36"/>
      <c r="C38" s="36"/>
      <c r="D38" s="37" t="s">
        <v>19</v>
      </c>
      <c r="E38" s="38"/>
      <c r="F38" s="3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8.75" thickTop="1">
      <c r="A39" s="54" t="s">
        <v>25</v>
      </c>
      <c r="B39" s="55"/>
      <c r="C39" s="55"/>
      <c r="D39" s="56" t="s">
        <v>22</v>
      </c>
      <c r="E39" s="47">
        <f>SUM(Quarto!$E$20+'Quarto de Banho'!$E$24+Cozinha!$E$52+Alimentação!$E$36+'Higiene &amp; Produtos Gerais'!$E$34+'Decoração &amp; Electrodomésticos'!$E$29)</f>
        <v>280.31</v>
      </c>
      <c r="F39" s="5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8">
      <c r="A40" s="40"/>
      <c r="B40" s="41"/>
      <c r="C40" s="41"/>
      <c r="D40" s="42" t="s">
        <v>23</v>
      </c>
      <c r="E40" s="43">
        <f>SUM(Quarto!$E$21+'Quarto de Banho'!$E$25+Cozinha!$E$53+Alimentação!$E$37+'Higiene &amp; Produtos Gerais'!$E$35+'Decoração &amp; Electrodomésticos'!$E$30)</f>
        <v>280.31</v>
      </c>
      <c r="F40" s="4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.75" thickBot="1">
      <c r="A41" s="35"/>
      <c r="B41" s="45"/>
      <c r="C41" s="45"/>
      <c r="D41" s="45"/>
      <c r="E41" s="35"/>
      <c r="F41" s="3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.75" thickTop="1">
      <c r="A42" s="2"/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">
      <c r="A43" s="2"/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6.5">
      <c r="A46" s="1"/>
      <c r="B46" s="8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6.5">
      <c r="A47" s="1"/>
      <c r="B47" s="8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6.5">
      <c r="A48" s="1"/>
      <c r="B48" s="8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</sheetData>
  <mergeCells count="2">
    <mergeCell ref="B36:D36"/>
    <mergeCell ref="B37:D3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52"/>
  <sheetViews>
    <sheetView workbookViewId="0" topLeftCell="A1">
      <selection activeCell="F5" sqref="F5"/>
    </sheetView>
  </sheetViews>
  <sheetFormatPr defaultColWidth="9.140625" defaultRowHeight="12.75"/>
  <cols>
    <col min="1" max="1" width="11.00390625" style="0" customWidth="1"/>
    <col min="2" max="2" width="34.57421875" style="0" customWidth="1"/>
    <col min="3" max="3" width="11.57421875" style="0" customWidth="1"/>
    <col min="4" max="4" width="17.28125" style="0" customWidth="1"/>
    <col min="5" max="5" width="13.8515625" style="0" customWidth="1"/>
    <col min="6" max="6" width="66.421875" style="0" customWidth="1"/>
    <col min="8" max="8" width="12.28125" style="0" customWidth="1"/>
    <col min="9" max="9" width="26.57421875" style="0" customWidth="1"/>
  </cols>
  <sheetData>
    <row r="1" spans="1:4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1" thickBot="1" thickTop="1">
      <c r="A3" s="29"/>
      <c r="B3" s="30"/>
      <c r="C3" s="58" t="s">
        <v>138</v>
      </c>
      <c r="D3" s="30"/>
      <c r="E3" s="30"/>
      <c r="F3" s="31"/>
      <c r="G3" s="1"/>
      <c r="H3" s="51" t="s">
        <v>27</v>
      </c>
      <c r="I3" s="51" t="s">
        <v>26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9.5" thickBot="1" thickTop="1">
      <c r="A4" s="59" t="s">
        <v>4</v>
      </c>
      <c r="B4" s="59" t="s">
        <v>5</v>
      </c>
      <c r="C4" s="59" t="s">
        <v>0</v>
      </c>
      <c r="D4" s="59" t="s">
        <v>1</v>
      </c>
      <c r="E4" s="59" t="s">
        <v>2</v>
      </c>
      <c r="F4" s="59" t="s">
        <v>3</v>
      </c>
      <c r="G4" s="1"/>
      <c r="H4" s="25" t="s">
        <v>33</v>
      </c>
      <c r="I4" s="28" t="s">
        <v>28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7.25" thickTop="1">
      <c r="A5" s="20" t="s">
        <v>16</v>
      </c>
      <c r="B5" s="3" t="s">
        <v>137</v>
      </c>
      <c r="C5" s="4"/>
      <c r="D5" s="5"/>
      <c r="E5" s="5">
        <f>$C5*$D5</f>
        <v>0</v>
      </c>
      <c r="F5" s="6"/>
      <c r="G5" s="1"/>
      <c r="H5" s="26" t="s">
        <v>15</v>
      </c>
      <c r="I5" s="28" t="s">
        <v>29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.5">
      <c r="A6" s="21" t="s">
        <v>9</v>
      </c>
      <c r="B6" s="7" t="s">
        <v>112</v>
      </c>
      <c r="C6" s="8"/>
      <c r="D6" s="9"/>
      <c r="E6" s="9">
        <f aca="true" t="shared" si="0" ref="E6:E33">$C6*$D6</f>
        <v>0</v>
      </c>
      <c r="F6" s="10"/>
      <c r="G6" s="1"/>
      <c r="H6" s="26" t="s">
        <v>16</v>
      </c>
      <c r="I6" s="28" t="s">
        <v>32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.5">
      <c r="A7" s="21" t="s">
        <v>9</v>
      </c>
      <c r="B7" s="7" t="s">
        <v>113</v>
      </c>
      <c r="C7" s="8"/>
      <c r="D7" s="9"/>
      <c r="E7" s="9">
        <f t="shared" si="0"/>
        <v>0</v>
      </c>
      <c r="F7" s="10"/>
      <c r="G7" s="1"/>
      <c r="H7" s="68" t="s">
        <v>17</v>
      </c>
      <c r="I7" s="28" t="s">
        <v>30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.5">
      <c r="A8" s="21" t="s">
        <v>9</v>
      </c>
      <c r="B8" s="7" t="s">
        <v>114</v>
      </c>
      <c r="C8" s="8"/>
      <c r="D8" s="9"/>
      <c r="E8" s="9">
        <f t="shared" si="0"/>
        <v>0</v>
      </c>
      <c r="F8" s="10"/>
      <c r="G8" s="1"/>
      <c r="H8" s="48" t="s">
        <v>18</v>
      </c>
      <c r="I8" s="28" t="s">
        <v>31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7.25" thickBot="1">
      <c r="A9" s="21" t="s">
        <v>9</v>
      </c>
      <c r="B9" s="7" t="s">
        <v>115</v>
      </c>
      <c r="C9" s="8"/>
      <c r="D9" s="9"/>
      <c r="E9" s="9">
        <f t="shared" si="0"/>
        <v>0</v>
      </c>
      <c r="F9" s="10"/>
      <c r="G9" s="1"/>
      <c r="H9" s="49"/>
      <c r="I9" s="50" t="s">
        <v>34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7.25" thickTop="1">
      <c r="A10" s="21" t="s">
        <v>9</v>
      </c>
      <c r="B10" s="7" t="s">
        <v>116</v>
      </c>
      <c r="C10" s="8"/>
      <c r="D10" s="9"/>
      <c r="E10" s="9">
        <f t="shared" si="0"/>
        <v>0</v>
      </c>
      <c r="F10" s="10"/>
      <c r="G10" s="1"/>
      <c r="H10" s="71"/>
      <c r="I10" s="7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.5">
      <c r="A11" s="21" t="s">
        <v>9</v>
      </c>
      <c r="B11" s="7" t="s">
        <v>117</v>
      </c>
      <c r="C11" s="8"/>
      <c r="D11" s="9"/>
      <c r="E11" s="9">
        <f t="shared" si="0"/>
        <v>0</v>
      </c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.5">
      <c r="A12" s="21" t="s">
        <v>9</v>
      </c>
      <c r="B12" s="7" t="s">
        <v>118</v>
      </c>
      <c r="C12" s="8"/>
      <c r="D12" s="9"/>
      <c r="E12" s="9">
        <f t="shared" si="0"/>
        <v>0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.5">
      <c r="A13" s="21" t="s">
        <v>9</v>
      </c>
      <c r="B13" s="7" t="s">
        <v>119</v>
      </c>
      <c r="C13" s="8"/>
      <c r="D13" s="9"/>
      <c r="E13" s="9">
        <f t="shared" si="0"/>
        <v>0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.5">
      <c r="A14" s="21" t="s">
        <v>9</v>
      </c>
      <c r="B14" s="7" t="s">
        <v>120</v>
      </c>
      <c r="C14" s="8"/>
      <c r="D14" s="9"/>
      <c r="E14" s="9">
        <f t="shared" si="0"/>
        <v>0</v>
      </c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.5">
      <c r="A15" s="21" t="s">
        <v>9</v>
      </c>
      <c r="B15" s="60" t="s">
        <v>121</v>
      </c>
      <c r="C15" s="8"/>
      <c r="D15" s="9"/>
      <c r="E15" s="9">
        <f t="shared" si="0"/>
        <v>0</v>
      </c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.5">
      <c r="A16" s="21" t="s">
        <v>9</v>
      </c>
      <c r="B16" s="60" t="s">
        <v>122</v>
      </c>
      <c r="C16" s="8"/>
      <c r="D16" s="9"/>
      <c r="E16" s="9">
        <f t="shared" si="0"/>
        <v>0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.5">
      <c r="A17" s="21" t="s">
        <v>9</v>
      </c>
      <c r="B17" s="60" t="s">
        <v>123</v>
      </c>
      <c r="C17" s="8"/>
      <c r="D17" s="9"/>
      <c r="E17" s="9">
        <f t="shared" si="0"/>
        <v>0</v>
      </c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.5">
      <c r="A18" s="21" t="s">
        <v>9</v>
      </c>
      <c r="B18" s="60" t="s">
        <v>124</v>
      </c>
      <c r="C18" s="8"/>
      <c r="D18" s="9"/>
      <c r="E18" s="9">
        <f t="shared" si="0"/>
        <v>0</v>
      </c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.5">
      <c r="A19" s="21" t="s">
        <v>9</v>
      </c>
      <c r="B19" s="61" t="s">
        <v>125</v>
      </c>
      <c r="C19" s="65"/>
      <c r="D19" s="66"/>
      <c r="E19" s="9">
        <f t="shared" si="0"/>
        <v>0</v>
      </c>
      <c r="F19" s="6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.5">
      <c r="A20" s="21" t="s">
        <v>9</v>
      </c>
      <c r="B20" s="61" t="s">
        <v>126</v>
      </c>
      <c r="C20" s="65"/>
      <c r="D20" s="66"/>
      <c r="E20" s="9">
        <f t="shared" si="0"/>
        <v>0</v>
      </c>
      <c r="F20" s="6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.5">
      <c r="A21" s="21" t="s">
        <v>9</v>
      </c>
      <c r="B21" s="61" t="s">
        <v>127</v>
      </c>
      <c r="C21" s="65"/>
      <c r="D21" s="66"/>
      <c r="E21" s="9">
        <f t="shared" si="0"/>
        <v>0</v>
      </c>
      <c r="F21" s="6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.5">
      <c r="A22" s="21" t="s">
        <v>9</v>
      </c>
      <c r="B22" s="61" t="s">
        <v>128</v>
      </c>
      <c r="C22" s="65"/>
      <c r="D22" s="66"/>
      <c r="E22" s="9">
        <f t="shared" si="0"/>
        <v>0</v>
      </c>
      <c r="F22" s="6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.5">
      <c r="A23" s="21" t="s">
        <v>9</v>
      </c>
      <c r="B23" s="61" t="s">
        <v>129</v>
      </c>
      <c r="C23" s="65"/>
      <c r="D23" s="66"/>
      <c r="E23" s="9">
        <f t="shared" si="0"/>
        <v>0</v>
      </c>
      <c r="F23" s="6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6.5">
      <c r="A24" s="21" t="s">
        <v>9</v>
      </c>
      <c r="B24" s="61" t="s">
        <v>130</v>
      </c>
      <c r="C24" s="65"/>
      <c r="D24" s="66"/>
      <c r="E24" s="9">
        <f t="shared" si="0"/>
        <v>0</v>
      </c>
      <c r="F24" s="6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.5">
      <c r="A25" s="21" t="s">
        <v>9</v>
      </c>
      <c r="B25" s="61" t="s">
        <v>131</v>
      </c>
      <c r="C25" s="65"/>
      <c r="D25" s="66"/>
      <c r="E25" s="9">
        <f t="shared" si="0"/>
        <v>0</v>
      </c>
      <c r="F25" s="6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.5">
      <c r="A26" s="21" t="s">
        <v>9</v>
      </c>
      <c r="B26" s="61" t="s">
        <v>132</v>
      </c>
      <c r="C26" s="65"/>
      <c r="D26" s="66"/>
      <c r="E26" s="9">
        <f t="shared" si="0"/>
        <v>0</v>
      </c>
      <c r="F26" s="6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.5">
      <c r="A27" s="21" t="s">
        <v>9</v>
      </c>
      <c r="B27" s="61" t="s">
        <v>133</v>
      </c>
      <c r="C27" s="65"/>
      <c r="D27" s="66"/>
      <c r="E27" s="9">
        <f t="shared" si="0"/>
        <v>0</v>
      </c>
      <c r="F27" s="6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.5">
      <c r="A28" s="21" t="s">
        <v>9</v>
      </c>
      <c r="B28" s="61" t="s">
        <v>134</v>
      </c>
      <c r="C28" s="65"/>
      <c r="D28" s="66"/>
      <c r="E28" s="9">
        <f t="shared" si="0"/>
        <v>0</v>
      </c>
      <c r="F28" s="6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.5">
      <c r="A29" s="21" t="s">
        <v>9</v>
      </c>
      <c r="B29" s="61" t="s">
        <v>135</v>
      </c>
      <c r="C29" s="65"/>
      <c r="D29" s="66"/>
      <c r="E29" s="9">
        <f t="shared" si="0"/>
        <v>0</v>
      </c>
      <c r="F29" s="6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.5">
      <c r="A30" s="21" t="s">
        <v>9</v>
      </c>
      <c r="B30" s="61" t="s">
        <v>136</v>
      </c>
      <c r="C30" s="65"/>
      <c r="D30" s="66"/>
      <c r="E30" s="9">
        <f t="shared" si="0"/>
        <v>0</v>
      </c>
      <c r="F30" s="6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.5">
      <c r="A31" s="21"/>
      <c r="B31" s="61"/>
      <c r="C31" s="65"/>
      <c r="D31" s="66"/>
      <c r="E31" s="9">
        <f t="shared" si="0"/>
        <v>0</v>
      </c>
      <c r="F31" s="6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.5">
      <c r="A32" s="69"/>
      <c r="B32" s="61"/>
      <c r="C32" s="65"/>
      <c r="D32" s="66"/>
      <c r="E32" s="9">
        <f t="shared" si="0"/>
        <v>0</v>
      </c>
      <c r="F32" s="6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7.25" thickBot="1">
      <c r="A33" s="68"/>
      <c r="B33" s="50"/>
      <c r="C33" s="50"/>
      <c r="D33" s="63"/>
      <c r="E33" s="9">
        <f t="shared" si="0"/>
        <v>0</v>
      </c>
      <c r="F33" s="5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8.75" thickTop="1">
      <c r="A34" s="52" t="s">
        <v>24</v>
      </c>
      <c r="B34" s="96" t="s">
        <v>20</v>
      </c>
      <c r="C34" s="96"/>
      <c r="D34" s="96"/>
      <c r="E34" s="46">
        <f>SUMIF(A5:A33,"ü",E5:E33)</f>
        <v>0</v>
      </c>
      <c r="F34" s="5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8">
      <c r="A35" s="32"/>
      <c r="B35" s="97" t="s">
        <v>21</v>
      </c>
      <c r="C35" s="97"/>
      <c r="D35" s="97"/>
      <c r="E35" s="33">
        <f>SUM(E5:E33)</f>
        <v>0</v>
      </c>
      <c r="F35" s="3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8.75" thickBot="1">
      <c r="A36" s="35"/>
      <c r="B36" s="36"/>
      <c r="C36" s="36"/>
      <c r="D36" s="37" t="s">
        <v>19</v>
      </c>
      <c r="E36" s="38"/>
      <c r="F36" s="3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8.75" thickTop="1">
      <c r="A37" s="54" t="s">
        <v>25</v>
      </c>
      <c r="B37" s="55"/>
      <c r="C37" s="55"/>
      <c r="D37" s="56" t="s">
        <v>22</v>
      </c>
      <c r="E37" s="47">
        <f>SUM(Quarto!$E$20+'Quarto de Banho'!$E$24+Cozinha!$E$52+Alimentação!$E$36+'Higiene &amp; Produtos Gerais'!$E$34+'Decoração &amp; Electrodomésticos'!$E$29)</f>
        <v>280.31</v>
      </c>
      <c r="F37" s="5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8">
      <c r="A38" s="40"/>
      <c r="B38" s="41"/>
      <c r="C38" s="41"/>
      <c r="D38" s="42" t="s">
        <v>23</v>
      </c>
      <c r="E38" s="43">
        <f>SUM(Quarto!$E$21+'Quarto de Banho'!$E$25+Cozinha!$E$53+Alimentação!$E$37+'Higiene &amp; Produtos Gerais'!$E$35+'Decoração &amp; Electrodomésticos'!$E$30)</f>
        <v>280.31</v>
      </c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thickBot="1">
      <c r="A39" s="35"/>
      <c r="B39" s="45"/>
      <c r="C39" s="45"/>
      <c r="D39" s="45"/>
      <c r="E39" s="35"/>
      <c r="F39" s="3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thickTop="1">
      <c r="A40" s="2"/>
      <c r="B40" s="2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">
      <c r="A41" s="2"/>
      <c r="B41" s="2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</sheetData>
  <mergeCells count="2">
    <mergeCell ref="B34:D34"/>
    <mergeCell ref="B35:D35"/>
  </mergeCells>
  <printOptions/>
  <pageMargins left="0.75" right="0.75" top="1" bottom="1" header="0" footer="0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447"/>
  <sheetViews>
    <sheetView workbookViewId="0" topLeftCell="A4">
      <selection activeCell="F13" sqref="F13"/>
    </sheetView>
  </sheetViews>
  <sheetFormatPr defaultColWidth="9.140625" defaultRowHeight="12.75"/>
  <cols>
    <col min="1" max="1" width="11.00390625" style="0" customWidth="1"/>
    <col min="2" max="2" width="34.57421875" style="0" customWidth="1"/>
    <col min="3" max="3" width="11.57421875" style="0" customWidth="1"/>
    <col min="4" max="4" width="17.28125" style="0" customWidth="1"/>
    <col min="5" max="5" width="13.8515625" style="0" customWidth="1"/>
    <col min="6" max="6" width="66.421875" style="0" customWidth="1"/>
    <col min="8" max="8" width="12.28125" style="0" customWidth="1"/>
    <col min="9" max="9" width="26.57421875" style="0" customWidth="1"/>
  </cols>
  <sheetData>
    <row r="1" spans="1:4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1" thickBot="1" thickTop="1">
      <c r="A3" s="29"/>
      <c r="B3" s="30"/>
      <c r="C3" s="58" t="s">
        <v>160</v>
      </c>
      <c r="D3" s="30"/>
      <c r="E3" s="30"/>
      <c r="F3" s="31"/>
      <c r="G3" s="1"/>
      <c r="H3" s="51" t="s">
        <v>27</v>
      </c>
      <c r="I3" s="51" t="s">
        <v>26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9.5" thickBot="1" thickTop="1">
      <c r="A4" s="59" t="s">
        <v>4</v>
      </c>
      <c r="B4" s="59" t="s">
        <v>5</v>
      </c>
      <c r="C4" s="59" t="s">
        <v>0</v>
      </c>
      <c r="D4" s="59" t="s">
        <v>1</v>
      </c>
      <c r="E4" s="59" t="s">
        <v>2</v>
      </c>
      <c r="F4" s="59" t="s">
        <v>3</v>
      </c>
      <c r="G4" s="1"/>
      <c r="H4" s="25" t="s">
        <v>33</v>
      </c>
      <c r="I4" s="28" t="s">
        <v>28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7.25" thickTop="1">
      <c r="A5" s="20" t="s">
        <v>7</v>
      </c>
      <c r="B5" s="3" t="s">
        <v>139</v>
      </c>
      <c r="C5" s="4"/>
      <c r="D5" s="5"/>
      <c r="E5" s="5">
        <f>$C5*$D5</f>
        <v>0</v>
      </c>
      <c r="F5" s="6"/>
      <c r="G5" s="1"/>
      <c r="H5" s="26" t="s">
        <v>15</v>
      </c>
      <c r="I5" s="28" t="s">
        <v>29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.5">
      <c r="A6" s="20" t="s">
        <v>7</v>
      </c>
      <c r="B6" s="7" t="s">
        <v>140</v>
      </c>
      <c r="C6" s="8"/>
      <c r="D6" s="9"/>
      <c r="E6" s="9">
        <f aca="true" t="shared" si="0" ref="E6:E28">$C6*$D6</f>
        <v>0</v>
      </c>
      <c r="F6" s="10"/>
      <c r="G6" s="1"/>
      <c r="H6" s="26" t="s">
        <v>16</v>
      </c>
      <c r="I6" s="28" t="s">
        <v>32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.5">
      <c r="A7" s="20" t="s">
        <v>7</v>
      </c>
      <c r="B7" s="7" t="s">
        <v>141</v>
      </c>
      <c r="C7" s="8"/>
      <c r="D7" s="9"/>
      <c r="E7" s="9">
        <f t="shared" si="0"/>
        <v>0</v>
      </c>
      <c r="F7" s="10"/>
      <c r="G7" s="1"/>
      <c r="H7" s="68" t="s">
        <v>17</v>
      </c>
      <c r="I7" s="28" t="s">
        <v>30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.5">
      <c r="A8" s="20" t="s">
        <v>7</v>
      </c>
      <c r="B8" s="7" t="s">
        <v>142</v>
      </c>
      <c r="C8" s="8"/>
      <c r="D8" s="9"/>
      <c r="E8" s="9">
        <f t="shared" si="0"/>
        <v>0</v>
      </c>
      <c r="F8" s="10"/>
      <c r="G8" s="1"/>
      <c r="H8" s="48" t="s">
        <v>18</v>
      </c>
      <c r="I8" s="28" t="s">
        <v>31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7.25" thickBot="1">
      <c r="A9" s="20" t="s">
        <v>7</v>
      </c>
      <c r="B9" s="7" t="s">
        <v>143</v>
      </c>
      <c r="C9" s="8"/>
      <c r="D9" s="9"/>
      <c r="E9" s="9">
        <f t="shared" si="0"/>
        <v>0</v>
      </c>
      <c r="F9" s="10"/>
      <c r="G9" s="1"/>
      <c r="H9" s="49"/>
      <c r="I9" s="50" t="s">
        <v>34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7.25" thickTop="1">
      <c r="A10" s="20" t="s">
        <v>7</v>
      </c>
      <c r="B10" s="7" t="s">
        <v>144</v>
      </c>
      <c r="C10" s="8"/>
      <c r="D10" s="9"/>
      <c r="E10" s="9">
        <f t="shared" si="0"/>
        <v>0</v>
      </c>
      <c r="F10" s="10"/>
      <c r="G10" s="1"/>
      <c r="H10" s="71"/>
      <c r="I10" s="7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.5">
      <c r="A11" s="20" t="s">
        <v>7</v>
      </c>
      <c r="B11" s="7" t="s">
        <v>145</v>
      </c>
      <c r="C11" s="8"/>
      <c r="D11" s="9"/>
      <c r="E11" s="9">
        <f t="shared" si="0"/>
        <v>0</v>
      </c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.5">
      <c r="A12" s="20" t="s">
        <v>16</v>
      </c>
      <c r="B12" s="7" t="s">
        <v>159</v>
      </c>
      <c r="C12" s="8"/>
      <c r="D12" s="9"/>
      <c r="E12" s="9">
        <f t="shared" si="0"/>
        <v>0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.5">
      <c r="A13" s="21" t="s">
        <v>9</v>
      </c>
      <c r="B13" s="7" t="s">
        <v>146</v>
      </c>
      <c r="C13" s="8"/>
      <c r="D13" s="9"/>
      <c r="E13" s="9">
        <f t="shared" si="0"/>
        <v>0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.5">
      <c r="A14" s="21" t="s">
        <v>9</v>
      </c>
      <c r="B14" s="7" t="s">
        <v>147</v>
      </c>
      <c r="C14" s="8"/>
      <c r="D14" s="9"/>
      <c r="E14" s="9">
        <f t="shared" si="0"/>
        <v>0</v>
      </c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.5">
      <c r="A15" s="72" t="s">
        <v>18</v>
      </c>
      <c r="B15" s="60" t="s">
        <v>148</v>
      </c>
      <c r="C15" s="8"/>
      <c r="D15" s="9"/>
      <c r="E15" s="9">
        <f t="shared" si="0"/>
        <v>0</v>
      </c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.5">
      <c r="A16" s="72" t="s">
        <v>18</v>
      </c>
      <c r="B16" s="60" t="s">
        <v>149</v>
      </c>
      <c r="C16" s="8"/>
      <c r="D16" s="9"/>
      <c r="E16" s="9">
        <f t="shared" si="0"/>
        <v>0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.5">
      <c r="A17" s="72" t="s">
        <v>18</v>
      </c>
      <c r="B17" s="60" t="s">
        <v>150</v>
      </c>
      <c r="C17" s="8"/>
      <c r="D17" s="9"/>
      <c r="E17" s="9">
        <f t="shared" si="0"/>
        <v>0</v>
      </c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.5">
      <c r="A18" s="72" t="s">
        <v>18</v>
      </c>
      <c r="B18" s="60" t="s">
        <v>151</v>
      </c>
      <c r="C18" s="8"/>
      <c r="D18" s="9"/>
      <c r="E18" s="9">
        <f t="shared" si="0"/>
        <v>0</v>
      </c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.5">
      <c r="A19" s="72" t="s">
        <v>18</v>
      </c>
      <c r="B19" s="61" t="s">
        <v>152</v>
      </c>
      <c r="C19" s="65"/>
      <c r="D19" s="66"/>
      <c r="E19" s="9">
        <f t="shared" si="0"/>
        <v>0</v>
      </c>
      <c r="F19" s="6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.5">
      <c r="A20" s="72" t="s">
        <v>18</v>
      </c>
      <c r="B20" s="61" t="s">
        <v>153</v>
      </c>
      <c r="C20" s="65"/>
      <c r="D20" s="66"/>
      <c r="E20" s="9">
        <f t="shared" si="0"/>
        <v>0</v>
      </c>
      <c r="F20" s="6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.5">
      <c r="A21" s="69" t="s">
        <v>17</v>
      </c>
      <c r="B21" s="61" t="s">
        <v>156</v>
      </c>
      <c r="C21" s="65"/>
      <c r="D21" s="66"/>
      <c r="E21" s="9">
        <f t="shared" si="0"/>
        <v>0</v>
      </c>
      <c r="F21" s="6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.5">
      <c r="A22" s="69" t="s">
        <v>17</v>
      </c>
      <c r="B22" s="61" t="s">
        <v>157</v>
      </c>
      <c r="C22" s="65"/>
      <c r="D22" s="66"/>
      <c r="E22" s="9">
        <f t="shared" si="0"/>
        <v>0</v>
      </c>
      <c r="F22" s="6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.5">
      <c r="A23" s="69" t="s">
        <v>17</v>
      </c>
      <c r="B23" s="61" t="s">
        <v>158</v>
      </c>
      <c r="C23" s="65"/>
      <c r="D23" s="66"/>
      <c r="E23" s="9">
        <f t="shared" si="0"/>
        <v>0</v>
      </c>
      <c r="F23" s="6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6.5">
      <c r="A24" s="69" t="s">
        <v>17</v>
      </c>
      <c r="B24" s="61" t="s">
        <v>154</v>
      </c>
      <c r="C24" s="65"/>
      <c r="D24" s="66"/>
      <c r="E24" s="9">
        <f t="shared" si="0"/>
        <v>0</v>
      </c>
      <c r="F24" s="6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.5">
      <c r="A25" s="69" t="s">
        <v>17</v>
      </c>
      <c r="B25" s="61" t="s">
        <v>155</v>
      </c>
      <c r="C25" s="65"/>
      <c r="D25" s="66"/>
      <c r="E25" s="9">
        <f t="shared" si="0"/>
        <v>0</v>
      </c>
      <c r="F25" s="6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.5">
      <c r="A26" s="21"/>
      <c r="B26" s="61"/>
      <c r="C26" s="65"/>
      <c r="D26" s="66"/>
      <c r="E26" s="9">
        <f t="shared" si="0"/>
        <v>0</v>
      </c>
      <c r="F26" s="6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.5">
      <c r="A27" s="21"/>
      <c r="B27" s="61"/>
      <c r="C27" s="65"/>
      <c r="D27" s="66"/>
      <c r="E27" s="9">
        <f t="shared" si="0"/>
        <v>0</v>
      </c>
      <c r="F27" s="6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7.25" thickBot="1">
      <c r="A28" s="68"/>
      <c r="B28" s="50"/>
      <c r="C28" s="50"/>
      <c r="D28" s="63"/>
      <c r="E28" s="86">
        <f t="shared" si="0"/>
        <v>0</v>
      </c>
      <c r="F28" s="5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8.75" thickTop="1">
      <c r="A29" s="52" t="s">
        <v>24</v>
      </c>
      <c r="B29" s="96" t="s">
        <v>20</v>
      </c>
      <c r="C29" s="96"/>
      <c r="D29" s="96"/>
      <c r="E29" s="46">
        <f>SUMIF(A5:A28,"ü",E5:E28)</f>
        <v>0</v>
      </c>
      <c r="F29" s="5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8">
      <c r="A30" s="32"/>
      <c r="B30" s="97" t="s">
        <v>21</v>
      </c>
      <c r="C30" s="97"/>
      <c r="D30" s="97"/>
      <c r="E30" s="33">
        <f>SUM(E5:E28)</f>
        <v>0</v>
      </c>
      <c r="F30" s="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8.75" thickBot="1">
      <c r="A31" s="35"/>
      <c r="B31" s="36"/>
      <c r="C31" s="36"/>
      <c r="D31" s="37" t="s">
        <v>19</v>
      </c>
      <c r="E31" s="38"/>
      <c r="F31" s="3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8.75" thickTop="1">
      <c r="A32" s="54" t="s">
        <v>25</v>
      </c>
      <c r="B32" s="55"/>
      <c r="C32" s="55"/>
      <c r="D32" s="56" t="s">
        <v>22</v>
      </c>
      <c r="E32" s="47">
        <f>SUM(Quarto!$E$20+'Quarto de Banho'!$E$24+Cozinha!$E$52+Alimentação!$E$36+'Higiene &amp; Produtos Gerais'!$E$34+'Decoração &amp; Electrodomésticos'!$E$29)</f>
        <v>280.31</v>
      </c>
      <c r="F32" s="5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8">
      <c r="A33" s="40"/>
      <c r="B33" s="41"/>
      <c r="C33" s="41"/>
      <c r="D33" s="42" t="s">
        <v>23</v>
      </c>
      <c r="E33" s="43">
        <f>SUM(Quarto!$E$21+'Quarto de Banho'!$E$25+Cozinha!$E$53+Alimentação!$E$37+'Higiene &amp; Produtos Gerais'!$E$35+'Decoração &amp; Electrodomésticos'!$E$30)</f>
        <v>280.31</v>
      </c>
      <c r="F33" s="4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5.75" thickBot="1">
      <c r="A34" s="35"/>
      <c r="B34" s="45"/>
      <c r="C34" s="45"/>
      <c r="D34" s="45"/>
      <c r="E34" s="35"/>
      <c r="F34" s="3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5.75" thickTop="1">
      <c r="A35" s="2"/>
      <c r="B35" s="2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5">
      <c r="A36" s="2"/>
      <c r="B36" s="2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</sheetData>
  <mergeCells count="2">
    <mergeCell ref="B29:D29"/>
    <mergeCell ref="B30:D30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D5" sqref="D5"/>
    </sheetView>
  </sheetViews>
  <sheetFormatPr defaultColWidth="9.140625" defaultRowHeight="12.75"/>
  <cols>
    <col min="1" max="1" width="6.00390625" style="1" customWidth="1"/>
    <col min="2" max="2" width="25.8515625" style="1" customWidth="1"/>
    <col min="3" max="3" width="15.140625" style="1" customWidth="1"/>
    <col min="4" max="4" width="14.00390625" style="1" customWidth="1"/>
    <col min="5" max="5" width="17.140625" style="1" customWidth="1"/>
    <col min="6" max="6" width="35.421875" style="1" customWidth="1"/>
    <col min="7" max="16384" width="9.140625" style="1" customWidth="1"/>
  </cols>
  <sheetData>
    <row r="2" ht="13.5" thickBot="1"/>
    <row r="3" spans="1:6" ht="26.25" customHeight="1" thickBot="1" thickTop="1">
      <c r="A3" s="98" t="s">
        <v>161</v>
      </c>
      <c r="B3" s="73" t="s">
        <v>162</v>
      </c>
      <c r="C3" s="73" t="s">
        <v>163</v>
      </c>
      <c r="D3" s="73" t="s">
        <v>164</v>
      </c>
      <c r="E3" s="73" t="s">
        <v>165</v>
      </c>
      <c r="F3" s="73" t="s">
        <v>3</v>
      </c>
    </row>
    <row r="4" spans="1:6" ht="34.5" thickBot="1" thickTop="1">
      <c r="A4" s="99"/>
      <c r="B4" s="75" t="s">
        <v>166</v>
      </c>
      <c r="C4" s="75" t="s">
        <v>167</v>
      </c>
      <c r="D4" s="75" t="s">
        <v>168</v>
      </c>
      <c r="E4" s="76">
        <v>80</v>
      </c>
      <c r="F4" s="78" t="s">
        <v>54</v>
      </c>
    </row>
    <row r="5" spans="1:6" ht="84" thickBot="1" thickTop="1">
      <c r="A5" s="99"/>
      <c r="B5" s="75" t="s">
        <v>169</v>
      </c>
      <c r="C5" s="75" t="s">
        <v>170</v>
      </c>
      <c r="D5" s="75"/>
      <c r="E5" s="76">
        <v>79.99</v>
      </c>
      <c r="F5" s="78" t="s">
        <v>49</v>
      </c>
    </row>
    <row r="6" spans="1:6" ht="18" thickBot="1" thickTop="1">
      <c r="A6" s="100"/>
      <c r="B6" s="74"/>
      <c r="C6" s="74"/>
      <c r="D6" s="74"/>
      <c r="E6" s="77"/>
      <c r="F6" s="74"/>
    </row>
    <row r="7" ht="13.5" thickTop="1"/>
  </sheetData>
  <mergeCells count="1">
    <mergeCell ref="A3:A6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Ingrenor</cp:lastModifiedBy>
  <cp:lastPrinted>2009-07-27T12:35:09Z</cp:lastPrinted>
  <dcterms:created xsi:type="dcterms:W3CDTF">2007-10-05T16:37:48Z</dcterms:created>
  <dcterms:modified xsi:type="dcterms:W3CDTF">2009-09-07T15:01:10Z</dcterms:modified>
  <cp:category/>
  <cp:version/>
  <cp:contentType/>
  <cp:contentStatus/>
</cp:coreProperties>
</file>