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975" activeTab="0"/>
  </bookViews>
  <sheets>
    <sheet name="Convidados" sheetId="1" r:id="rId1"/>
  </sheets>
  <definedNames/>
  <calcPr fullCalcOnLoad="1"/>
</workbook>
</file>

<file path=xl/sharedStrings.xml><?xml version="1.0" encoding="utf-8"?>
<sst xmlns="http://schemas.openxmlformats.org/spreadsheetml/2006/main" count="121" uniqueCount="74">
  <si>
    <t>Nome</t>
  </si>
  <si>
    <t>ü</t>
  </si>
  <si>
    <t xml:space="preserve">Ä </t>
  </si>
  <si>
    <t>Ø</t>
  </si>
  <si>
    <t>Ñ</t>
  </si>
  <si>
    <t>LEGENDA</t>
  </si>
  <si>
    <t>SÍMBOLO</t>
  </si>
  <si>
    <t>CONVIDADOS</t>
  </si>
  <si>
    <t>Prenda Possível</t>
  </si>
  <si>
    <t>Importância</t>
  </si>
  <si>
    <t>­</t>
  </si>
  <si>
    <t>convidado normal</t>
  </si>
  <si>
    <t>convidado especial</t>
  </si>
  <si>
    <t>convidado obrigatório ir</t>
  </si>
  <si>
    <t xml:space="preserve">convidado a pensar </t>
  </si>
  <si>
    <t>confirmado (secção "observações")</t>
  </si>
  <si>
    <t>Gasto total dos convidados dos especiais</t>
  </si>
  <si>
    <t>Valor total da prenda dos especiais</t>
  </si>
  <si>
    <t>Saldo entre gasto e prenda dos especiais</t>
  </si>
  <si>
    <t>Gasto total</t>
  </si>
  <si>
    <t>Valor total das prendas</t>
  </si>
  <si>
    <t>Saldo final</t>
  </si>
  <si>
    <t>PREÇO POR PESSOA</t>
  </si>
  <si>
    <t>Nº de Convidados Obrigatórios</t>
  </si>
  <si>
    <t xml:space="preserve">                      Observações</t>
  </si>
  <si>
    <t>convite aceite/confirmado</t>
  </si>
  <si>
    <t>Informação sobre as fórmulas: o símbolo para convidados normais, deve levar um espaço nas fórmulas em que se coloca esse símbolo entre aspas.</t>
  </si>
  <si>
    <t>Deste modo, em vez de se escrever "A" deve-se escrever "A " caso contrário não contabiliza.</t>
  </si>
  <si>
    <t>Gasto total dos restantes convidados</t>
  </si>
  <si>
    <t>Valor total da prenda dos restantes</t>
  </si>
  <si>
    <t>Saldo entre gasto e prenda dos restantes</t>
  </si>
  <si>
    <t>Nº de Pessoas Confirmadas ao Momento</t>
  </si>
  <si>
    <t>Pai</t>
  </si>
  <si>
    <t>Outros Cálculos Úteis</t>
  </si>
  <si>
    <t>Outros Convidados</t>
  </si>
  <si>
    <t>Nº Total de Convidados (sem "incertos")</t>
  </si>
  <si>
    <t>OUTROS</t>
  </si>
  <si>
    <t>Fotógrafo Principal</t>
  </si>
  <si>
    <t>Ajudante do Fotógrafo</t>
  </si>
  <si>
    <t>Músico 1</t>
  </si>
  <si>
    <t>Músico 2</t>
  </si>
  <si>
    <t>Mãe</t>
  </si>
  <si>
    <t>Padrinho</t>
  </si>
  <si>
    <t>Madrinha</t>
  </si>
  <si>
    <t>prenda a verde: prenda dada</t>
  </si>
  <si>
    <t>NOIVA</t>
  </si>
  <si>
    <t>NOIVO</t>
  </si>
  <si>
    <t>Angelina Jolie</t>
  </si>
  <si>
    <t>Brad Pitt</t>
  </si>
  <si>
    <t>Zé das Couves</t>
  </si>
  <si>
    <t>Mickey</t>
  </si>
  <si>
    <t>Minie</t>
  </si>
  <si>
    <t>Babá</t>
  </si>
  <si>
    <t>Bubu</t>
  </si>
  <si>
    <t>Maria Silva</t>
  </si>
  <si>
    <t>José Silva</t>
  </si>
  <si>
    <t>Filho 1 do Silva</t>
  </si>
  <si>
    <t>Filho 2 do Silva</t>
  </si>
  <si>
    <t>Papa</t>
  </si>
  <si>
    <t>Pepe</t>
  </si>
  <si>
    <t>Pipo</t>
  </si>
  <si>
    <t>Jo</t>
  </si>
  <si>
    <t>Ju</t>
  </si>
  <si>
    <t>Filho 1 do Jo e Ju</t>
  </si>
  <si>
    <t>Filho 2 do Jo e Ju</t>
  </si>
  <si>
    <t>Namorada do Zé das Couves</t>
  </si>
  <si>
    <t>Serôdio</t>
  </si>
  <si>
    <t>Serôdia</t>
  </si>
  <si>
    <t>Pancrácio</t>
  </si>
  <si>
    <t>Inácio</t>
  </si>
  <si>
    <t>tem 2 anos, não paga</t>
  </si>
  <si>
    <t>tem 8 anos, paga metade</t>
  </si>
  <si>
    <t>Lado da Noiva</t>
  </si>
  <si>
    <t>Lado do Noivo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</si>
</sst>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21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1"/>
      <color indexed="13"/>
      <name val="Comic Sans MS"/>
      <family val="4"/>
    </font>
    <font>
      <sz val="10"/>
      <color indexed="9"/>
      <name val="Arial"/>
      <family val="0"/>
    </font>
    <font>
      <b/>
      <sz val="10"/>
      <color indexed="9"/>
      <name val="Comic Sans MS"/>
      <family val="4"/>
    </font>
    <font>
      <b/>
      <sz val="11"/>
      <color indexed="9"/>
      <name val="Comic Sans MS"/>
      <family val="4"/>
    </font>
    <font>
      <b/>
      <sz val="11"/>
      <color indexed="17"/>
      <name val="Wingdings"/>
      <family val="0"/>
    </font>
    <font>
      <b/>
      <sz val="11"/>
      <color indexed="10"/>
      <name val="Wingdings"/>
      <family val="0"/>
    </font>
    <font>
      <b/>
      <sz val="12"/>
      <color indexed="51"/>
      <name val="Comic Sans MS"/>
      <family val="4"/>
    </font>
    <font>
      <b/>
      <sz val="11"/>
      <color indexed="51"/>
      <name val="Wingdings"/>
      <family val="0"/>
    </font>
    <font>
      <b/>
      <sz val="11"/>
      <color indexed="12"/>
      <name val="Wingdings"/>
      <family val="0"/>
    </font>
    <font>
      <sz val="10"/>
      <color indexed="13"/>
      <name val="Arial"/>
      <family val="0"/>
    </font>
    <font>
      <b/>
      <sz val="11"/>
      <color indexed="53"/>
      <name val="Wingdings"/>
      <family val="0"/>
    </font>
    <font>
      <b/>
      <sz val="11"/>
      <color indexed="13"/>
      <name val="Wingdings"/>
      <family val="0"/>
    </font>
    <font>
      <b/>
      <sz val="10"/>
      <color indexed="13"/>
      <name val="Comic Sans MS"/>
      <family val="4"/>
    </font>
    <font>
      <b/>
      <sz val="10"/>
      <color indexed="11"/>
      <name val="Comic Sans MS"/>
      <family val="4"/>
    </font>
    <font>
      <b/>
      <sz val="10"/>
      <color indexed="10"/>
      <name val="Comic Sans MS"/>
      <family val="4"/>
    </font>
    <font>
      <b/>
      <sz val="9"/>
      <color indexed="9"/>
      <name val="Comic Sans MS"/>
      <family val="4"/>
    </font>
    <font>
      <b/>
      <sz val="11"/>
      <color indexed="11"/>
      <name val="Comic Sans MS"/>
      <family val="4"/>
    </font>
    <font>
      <b/>
      <sz val="10"/>
      <color indexed="14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/>
    </xf>
    <xf numFmtId="0" fontId="13" fillId="3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/>
    </xf>
    <xf numFmtId="0" fontId="15" fillId="4" borderId="8" xfId="0" applyFont="1" applyFill="1" applyBorder="1" applyAlignment="1">
      <alignment/>
    </xf>
    <xf numFmtId="0" fontId="15" fillId="4" borderId="9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16" fillId="4" borderId="9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7" fillId="4" borderId="8" xfId="0" applyFont="1" applyFill="1" applyBorder="1" applyAlignment="1">
      <alignment/>
    </xf>
    <xf numFmtId="0" fontId="17" fillId="4" borderId="9" xfId="0" applyFont="1" applyFill="1" applyBorder="1" applyAlignment="1">
      <alignment/>
    </xf>
    <xf numFmtId="0" fontId="17" fillId="4" borderId="3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2" borderId="0" xfId="0" applyFont="1" applyFill="1" applyAlignment="1">
      <alignment/>
    </xf>
    <xf numFmtId="164" fontId="5" fillId="3" borderId="4" xfId="0" applyNumberFormat="1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right"/>
    </xf>
    <xf numFmtId="164" fontId="15" fillId="4" borderId="16" xfId="0" applyNumberFormat="1" applyFont="1" applyFill="1" applyBorder="1" applyAlignment="1">
      <alignment horizontal="right"/>
    </xf>
    <xf numFmtId="164" fontId="15" fillId="4" borderId="17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/>
    </xf>
    <xf numFmtId="0" fontId="5" fillId="4" borderId="7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/>
    </xf>
    <xf numFmtId="49" fontId="18" fillId="3" borderId="14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164" fontId="19" fillId="3" borderId="10" xfId="0" applyNumberFormat="1" applyFont="1" applyFill="1" applyBorder="1" applyAlignment="1">
      <alignment horizontal="center" vertical="center" wrapText="1"/>
    </xf>
    <xf numFmtId="164" fontId="16" fillId="4" borderId="15" xfId="0" applyNumberFormat="1" applyFont="1" applyFill="1" applyBorder="1" applyAlignment="1">
      <alignment horizontal="right"/>
    </xf>
    <xf numFmtId="164" fontId="16" fillId="4" borderId="16" xfId="0" applyNumberFormat="1" applyFont="1" applyFill="1" applyBorder="1" applyAlignment="1">
      <alignment horizontal="right"/>
    </xf>
    <xf numFmtId="164" fontId="16" fillId="4" borderId="17" xfId="0" applyNumberFormat="1" applyFont="1" applyFill="1" applyBorder="1" applyAlignment="1">
      <alignment horizontal="right"/>
    </xf>
    <xf numFmtId="164" fontId="17" fillId="4" borderId="15" xfId="0" applyNumberFormat="1" applyFont="1" applyFill="1" applyBorder="1" applyAlignment="1">
      <alignment horizontal="right"/>
    </xf>
    <xf numFmtId="164" fontId="17" fillId="4" borderId="16" xfId="0" applyNumberFormat="1" applyFont="1" applyFill="1" applyBorder="1" applyAlignment="1">
      <alignment horizontal="right"/>
    </xf>
    <xf numFmtId="164" fontId="17" fillId="4" borderId="17" xfId="0" applyNumberFormat="1" applyFont="1" applyFill="1" applyBorder="1" applyAlignment="1">
      <alignment horizontal="right"/>
    </xf>
    <xf numFmtId="0" fontId="20" fillId="6" borderId="8" xfId="0" applyFont="1" applyFill="1" applyBorder="1" applyAlignment="1">
      <alignment/>
    </xf>
    <xf numFmtId="0" fontId="20" fillId="6" borderId="15" xfId="0" applyFont="1" applyFill="1" applyBorder="1" applyAlignment="1">
      <alignment/>
    </xf>
    <xf numFmtId="0" fontId="20" fillId="6" borderId="9" xfId="0" applyFont="1" applyFill="1" applyBorder="1" applyAlignment="1">
      <alignment/>
    </xf>
    <xf numFmtId="0" fontId="20" fillId="6" borderId="16" xfId="0" applyFont="1" applyFill="1" applyBorder="1" applyAlignment="1">
      <alignment/>
    </xf>
    <xf numFmtId="0" fontId="20" fillId="6" borderId="3" xfId="0" applyFont="1" applyFill="1" applyBorder="1" applyAlignment="1">
      <alignment/>
    </xf>
    <xf numFmtId="0" fontId="20" fillId="6" borderId="17" xfId="0" applyFont="1" applyFill="1" applyBorder="1" applyAlignment="1">
      <alignment/>
    </xf>
    <xf numFmtId="0" fontId="16" fillId="3" borderId="2" xfId="0" applyFont="1" applyFill="1" applyBorder="1" applyAlignment="1">
      <alignment horizontal="left" vertical="center" wrapText="1"/>
    </xf>
    <xf numFmtId="164" fontId="16" fillId="3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28575</xdr:rowOff>
    </xdr:from>
    <xdr:to>
      <xdr:col>6</xdr:col>
      <xdr:colOff>628650</xdr:colOff>
      <xdr:row>9</xdr:row>
      <xdr:rowOff>200025</xdr:rowOff>
    </xdr:to>
    <xdr:sp>
      <xdr:nvSpPr>
        <xdr:cNvPr id="1" name="AutoShape 7"/>
        <xdr:cNvSpPr>
          <a:spLocks/>
        </xdr:cNvSpPr>
      </xdr:nvSpPr>
      <xdr:spPr>
        <a:xfrm>
          <a:off x="9029700" y="197167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CONFIRMADO</a:t>
          </a:r>
        </a:p>
      </xdr:txBody>
    </xdr:sp>
    <xdr:clientData/>
  </xdr:twoCellAnchor>
  <xdr:twoCellAnchor>
    <xdr:from>
      <xdr:col>3</xdr:col>
      <xdr:colOff>95250</xdr:colOff>
      <xdr:row>15</xdr:row>
      <xdr:rowOff>28575</xdr:rowOff>
    </xdr:from>
    <xdr:to>
      <xdr:col>3</xdr:col>
      <xdr:colOff>628650</xdr:colOff>
      <xdr:row>15</xdr:row>
      <xdr:rowOff>200025</xdr:rowOff>
    </xdr:to>
    <xdr:sp>
      <xdr:nvSpPr>
        <xdr:cNvPr id="2" name="AutoShape 11"/>
        <xdr:cNvSpPr>
          <a:spLocks/>
        </xdr:cNvSpPr>
      </xdr:nvSpPr>
      <xdr:spPr>
        <a:xfrm>
          <a:off x="5029200" y="334327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CONFIRMADO</a:t>
          </a:r>
        </a:p>
      </xdr:txBody>
    </xdr:sp>
    <xdr:clientData/>
  </xdr:twoCellAnchor>
  <xdr:twoCellAnchor>
    <xdr:from>
      <xdr:col>3</xdr:col>
      <xdr:colOff>95250</xdr:colOff>
      <xdr:row>16</xdr:row>
      <xdr:rowOff>28575</xdr:rowOff>
    </xdr:from>
    <xdr:to>
      <xdr:col>3</xdr:col>
      <xdr:colOff>628650</xdr:colOff>
      <xdr:row>16</xdr:row>
      <xdr:rowOff>200025</xdr:rowOff>
    </xdr:to>
    <xdr:sp>
      <xdr:nvSpPr>
        <xdr:cNvPr id="3" name="AutoShape 12"/>
        <xdr:cNvSpPr>
          <a:spLocks/>
        </xdr:cNvSpPr>
      </xdr:nvSpPr>
      <xdr:spPr>
        <a:xfrm>
          <a:off x="5029200" y="35528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CONFIRMADO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8"/>
  <sheetViews>
    <sheetView tabSelected="1" workbookViewId="0" topLeftCell="A1">
      <selection activeCell="B16" sqref="B16:C17"/>
    </sheetView>
  </sheetViews>
  <sheetFormatPr defaultColWidth="9.140625" defaultRowHeight="12.75"/>
  <cols>
    <col min="1" max="1" width="16.00390625" style="0" customWidth="1"/>
    <col min="2" max="2" width="40.7109375" style="0" customWidth="1"/>
    <col min="3" max="3" width="17.28125" style="0" customWidth="1"/>
    <col min="4" max="4" width="40.8515625" style="0" customWidth="1"/>
    <col min="5" max="5" width="17.8515625" style="0" customWidth="1"/>
    <col min="6" max="6" width="1.28515625" style="0" customWidth="1"/>
    <col min="7" max="7" width="10.57421875" style="0" customWidth="1"/>
    <col min="8" max="8" width="29.421875" style="0" customWidth="1"/>
  </cols>
  <sheetData>
    <row r="1" spans="1:4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1" thickBot="1" thickTop="1">
      <c r="A3" s="30"/>
      <c r="B3" s="31"/>
      <c r="C3" s="32" t="s">
        <v>7</v>
      </c>
      <c r="D3" s="31"/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9.5" thickBot="1" thickTop="1">
      <c r="A4" s="15"/>
      <c r="B4" s="16"/>
      <c r="C4" s="17" t="s">
        <v>45</v>
      </c>
      <c r="D4" s="16"/>
      <c r="E4" s="18"/>
      <c r="F4" s="1"/>
      <c r="G4" s="14" t="s">
        <v>6</v>
      </c>
      <c r="H4" s="8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9.5" thickBot="1" thickTop="1">
      <c r="A5" s="29" t="s">
        <v>9</v>
      </c>
      <c r="B5" s="29" t="s">
        <v>0</v>
      </c>
      <c r="C5" s="29" t="s">
        <v>8</v>
      </c>
      <c r="D5" s="35" t="s">
        <v>24</v>
      </c>
      <c r="E5" s="34"/>
      <c r="F5" s="1"/>
      <c r="G5" s="67" t="s">
        <v>10</v>
      </c>
      <c r="H5" s="54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7.25" thickTop="1">
      <c r="A6" s="11" t="s">
        <v>10</v>
      </c>
      <c r="B6" s="3" t="s">
        <v>32</v>
      </c>
      <c r="C6" s="36">
        <v>1000</v>
      </c>
      <c r="D6" s="40"/>
      <c r="E6" s="41"/>
      <c r="F6" s="1"/>
      <c r="G6" s="6" t="s">
        <v>1</v>
      </c>
      <c r="H6" s="56" t="s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.5">
      <c r="A7" s="11" t="s">
        <v>10</v>
      </c>
      <c r="B7" s="4" t="s">
        <v>41</v>
      </c>
      <c r="C7" s="37">
        <v>1000</v>
      </c>
      <c r="D7" s="42"/>
      <c r="E7" s="43"/>
      <c r="F7" s="1"/>
      <c r="G7" s="12" t="s">
        <v>3</v>
      </c>
      <c r="H7" s="56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.5">
      <c r="A8" s="6" t="s">
        <v>1</v>
      </c>
      <c r="B8" s="4" t="s">
        <v>42</v>
      </c>
      <c r="C8" s="37">
        <v>250</v>
      </c>
      <c r="D8" s="42"/>
      <c r="E8" s="43"/>
      <c r="F8" s="1"/>
      <c r="G8" s="19" t="s">
        <v>4</v>
      </c>
      <c r="H8" s="56" t="s">
        <v>14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.5">
      <c r="A9" s="6" t="s">
        <v>1</v>
      </c>
      <c r="B9" s="4" t="s">
        <v>43</v>
      </c>
      <c r="C9" s="37">
        <v>250</v>
      </c>
      <c r="D9" s="42"/>
      <c r="E9" s="43"/>
      <c r="F9" s="1"/>
      <c r="G9" s="5" t="s">
        <v>2</v>
      </c>
      <c r="H9" s="56" t="s">
        <v>25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8">
      <c r="A10" s="6" t="s">
        <v>1</v>
      </c>
      <c r="B10" s="4" t="s">
        <v>47</v>
      </c>
      <c r="C10" s="37">
        <v>200</v>
      </c>
      <c r="D10" s="42"/>
      <c r="E10" s="43"/>
      <c r="F10" s="1"/>
      <c r="G10" s="68"/>
      <c r="H10" s="65" t="s">
        <v>15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8.75" thickBot="1">
      <c r="A11" s="6" t="s">
        <v>1</v>
      </c>
      <c r="B11" s="4" t="s">
        <v>48</v>
      </c>
      <c r="C11" s="37">
        <v>200</v>
      </c>
      <c r="D11" s="42"/>
      <c r="E11" s="43"/>
      <c r="F11" s="1"/>
      <c r="G11" s="69">
        <v>5</v>
      </c>
      <c r="H11" s="66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8" thickBot="1" thickTop="1">
      <c r="A12" s="12" t="s">
        <v>3</v>
      </c>
      <c r="B12" s="4" t="s">
        <v>54</v>
      </c>
      <c r="C12" s="37">
        <v>75</v>
      </c>
      <c r="D12" s="42"/>
      <c r="E12" s="4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8" thickBot="1" thickTop="1">
      <c r="A13" s="12" t="s">
        <v>3</v>
      </c>
      <c r="B13" s="4" t="s">
        <v>55</v>
      </c>
      <c r="C13" s="37">
        <v>75</v>
      </c>
      <c r="D13" s="42"/>
      <c r="E13" s="43"/>
      <c r="F13" s="1"/>
      <c r="G13" s="1"/>
      <c r="H13" s="14" t="s">
        <v>22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8" thickBot="1" thickTop="1">
      <c r="A14" s="12" t="s">
        <v>3</v>
      </c>
      <c r="B14" s="4" t="s">
        <v>56</v>
      </c>
      <c r="C14" s="37">
        <v>0</v>
      </c>
      <c r="D14" s="42"/>
      <c r="E14" s="43"/>
      <c r="F14" s="1"/>
      <c r="G14" s="1"/>
      <c r="H14" s="48">
        <v>60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7.25" thickTop="1">
      <c r="A15" s="12" t="s">
        <v>3</v>
      </c>
      <c r="B15" s="4" t="s">
        <v>57</v>
      </c>
      <c r="C15" s="37">
        <v>0</v>
      </c>
      <c r="D15" s="42"/>
      <c r="E15" s="4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.5">
      <c r="A16" s="5" t="s">
        <v>2</v>
      </c>
      <c r="B16" s="82" t="s">
        <v>50</v>
      </c>
      <c r="C16" s="83">
        <v>75</v>
      </c>
      <c r="D16" s="42"/>
      <c r="E16" s="4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.5">
      <c r="A17" s="5" t="s">
        <v>2</v>
      </c>
      <c r="B17" s="82" t="s">
        <v>51</v>
      </c>
      <c r="C17" s="83">
        <v>75</v>
      </c>
      <c r="D17" s="42"/>
      <c r="E17" s="4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.5">
      <c r="A18" s="19" t="s">
        <v>4</v>
      </c>
      <c r="B18" s="9" t="s">
        <v>52</v>
      </c>
      <c r="C18" s="37">
        <v>50</v>
      </c>
      <c r="D18" s="42"/>
      <c r="E18" s="4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.5">
      <c r="A19" s="19" t="s">
        <v>4</v>
      </c>
      <c r="B19" s="9" t="s">
        <v>53</v>
      </c>
      <c r="C19" s="37">
        <v>50</v>
      </c>
      <c r="D19" s="42"/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.5">
      <c r="A20" s="12"/>
      <c r="B20" s="9"/>
      <c r="C20" s="37"/>
      <c r="D20" s="42"/>
      <c r="E20" s="4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.5">
      <c r="A21" s="12"/>
      <c r="B21" s="9"/>
      <c r="C21" s="37"/>
      <c r="D21" s="42"/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6.5">
      <c r="A22" s="12"/>
      <c r="B22" s="9"/>
      <c r="C22" s="37"/>
      <c r="D22" s="42"/>
      <c r="E22" s="4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.5">
      <c r="A23" s="12"/>
      <c r="B23" s="9"/>
      <c r="C23" s="37"/>
      <c r="D23" s="42"/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6.5">
      <c r="A24" s="12"/>
      <c r="B24" s="10"/>
      <c r="C24" s="38"/>
      <c r="D24" s="42"/>
      <c r="E24" s="4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.5">
      <c r="A25" s="19"/>
      <c r="B25" s="9"/>
      <c r="C25" s="37"/>
      <c r="D25" s="42"/>
      <c r="E25" s="4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6.5">
      <c r="A26" s="19"/>
      <c r="B26" s="10"/>
      <c r="C26" s="38"/>
      <c r="D26" s="44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6.5">
      <c r="A27" s="6"/>
      <c r="B27" s="10"/>
      <c r="C27" s="38"/>
      <c r="D27" s="44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6.5">
      <c r="A28" s="6"/>
      <c r="B28" s="10"/>
      <c r="C28" s="38"/>
      <c r="D28" s="44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6.5">
      <c r="A29" s="6"/>
      <c r="B29" s="10"/>
      <c r="C29" s="38"/>
      <c r="D29" s="44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6.5">
      <c r="A30" s="6"/>
      <c r="B30" s="10"/>
      <c r="C30" s="38"/>
      <c r="D30" s="44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.5">
      <c r="A31" s="6"/>
      <c r="B31" s="10"/>
      <c r="C31" s="38"/>
      <c r="D31" s="44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6.5">
      <c r="A32" s="6"/>
      <c r="B32" s="10"/>
      <c r="C32" s="38"/>
      <c r="D32" s="44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6.5">
      <c r="A33" s="6"/>
      <c r="B33" s="10"/>
      <c r="C33" s="38"/>
      <c r="D33" s="44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.5">
      <c r="A34" s="6"/>
      <c r="B34" s="10"/>
      <c r="C34" s="38"/>
      <c r="D34" s="44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6.5">
      <c r="A35" s="6"/>
      <c r="B35" s="10"/>
      <c r="C35" s="38"/>
      <c r="D35" s="44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.5">
      <c r="A36" s="6"/>
      <c r="B36" s="10"/>
      <c r="C36" s="38"/>
      <c r="D36" s="44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6.5">
      <c r="A37" s="6"/>
      <c r="B37" s="10"/>
      <c r="C37" s="38"/>
      <c r="D37" s="44"/>
      <c r="E37" s="4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7.25" thickBot="1">
      <c r="A38" s="6"/>
      <c r="B38" s="10"/>
      <c r="C38" s="38"/>
      <c r="D38" s="44"/>
      <c r="E38" s="4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9.5" thickBot="1" thickTop="1">
      <c r="A39" s="20"/>
      <c r="B39" s="16"/>
      <c r="C39" s="17" t="s">
        <v>46</v>
      </c>
      <c r="D39" s="16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9.5" thickBot="1" thickTop="1">
      <c r="A40" s="29" t="s">
        <v>9</v>
      </c>
      <c r="B40" s="29" t="s">
        <v>0</v>
      </c>
      <c r="C40" s="29" t="s">
        <v>8</v>
      </c>
      <c r="D40" s="35" t="s">
        <v>24</v>
      </c>
      <c r="E40" s="3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7.25" thickTop="1">
      <c r="A41" s="11" t="s">
        <v>10</v>
      </c>
      <c r="B41" s="3" t="s">
        <v>32</v>
      </c>
      <c r="C41" s="36">
        <v>1000</v>
      </c>
      <c r="D41" s="44"/>
      <c r="E41" s="4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6.5">
      <c r="A42" s="11" t="s">
        <v>10</v>
      </c>
      <c r="B42" s="4" t="s">
        <v>41</v>
      </c>
      <c r="C42" s="37">
        <v>1000</v>
      </c>
      <c r="D42" s="44"/>
      <c r="E42" s="4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6.5">
      <c r="A43" s="6" t="s">
        <v>1</v>
      </c>
      <c r="B43" s="4" t="s">
        <v>42</v>
      </c>
      <c r="C43" s="37">
        <v>100</v>
      </c>
      <c r="D43" s="44"/>
      <c r="E43" s="4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6.5">
      <c r="A44" s="6" t="s">
        <v>1</v>
      </c>
      <c r="B44" s="4" t="s">
        <v>43</v>
      </c>
      <c r="C44" s="37">
        <v>100</v>
      </c>
      <c r="D44" s="44"/>
      <c r="E44" s="4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6.5">
      <c r="A45" s="12" t="s">
        <v>3</v>
      </c>
      <c r="B45" s="10" t="s">
        <v>58</v>
      </c>
      <c r="C45" s="38">
        <v>75</v>
      </c>
      <c r="D45" s="44"/>
      <c r="E45" s="4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6.5">
      <c r="A46" s="12" t="s">
        <v>3</v>
      </c>
      <c r="B46" s="10" t="s">
        <v>59</v>
      </c>
      <c r="C46" s="38">
        <v>75</v>
      </c>
      <c r="D46" s="44"/>
      <c r="E46" s="4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6.5">
      <c r="A47" s="12" t="s">
        <v>3</v>
      </c>
      <c r="B47" s="10" t="s">
        <v>60</v>
      </c>
      <c r="C47" s="38">
        <v>75</v>
      </c>
      <c r="D47" s="44"/>
      <c r="E47" s="4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6.5">
      <c r="A48" s="12" t="s">
        <v>3</v>
      </c>
      <c r="B48" s="10" t="s">
        <v>61</v>
      </c>
      <c r="C48" s="38">
        <v>40</v>
      </c>
      <c r="D48" s="44"/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6.5">
      <c r="A49" s="12" t="s">
        <v>3</v>
      </c>
      <c r="B49" s="10" t="s">
        <v>62</v>
      </c>
      <c r="C49" s="38">
        <v>40</v>
      </c>
      <c r="D49" s="44"/>
      <c r="E49" s="4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6.5">
      <c r="A50" s="12" t="s">
        <v>3</v>
      </c>
      <c r="B50" s="10" t="s">
        <v>63</v>
      </c>
      <c r="C50" s="38">
        <v>60</v>
      </c>
      <c r="D50" s="44" t="s">
        <v>70</v>
      </c>
      <c r="E50" s="4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6.5">
      <c r="A51" s="12" t="s">
        <v>3</v>
      </c>
      <c r="B51" s="10" t="s">
        <v>64</v>
      </c>
      <c r="C51" s="38">
        <v>30</v>
      </c>
      <c r="D51" s="44" t="s">
        <v>71</v>
      </c>
      <c r="E51" s="4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6.5">
      <c r="A52" s="12" t="s">
        <v>3</v>
      </c>
      <c r="B52" s="10" t="s">
        <v>49</v>
      </c>
      <c r="C52" s="38">
        <v>0</v>
      </c>
      <c r="D52" s="44"/>
      <c r="E52" s="4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6.5">
      <c r="A53" s="12" t="s">
        <v>3</v>
      </c>
      <c r="B53" s="10" t="s">
        <v>65</v>
      </c>
      <c r="C53" s="38">
        <v>0</v>
      </c>
      <c r="D53" s="44"/>
      <c r="E53" s="4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6.5">
      <c r="A54" s="12" t="s">
        <v>3</v>
      </c>
      <c r="B54" s="10" t="s">
        <v>66</v>
      </c>
      <c r="C54" s="38">
        <v>50</v>
      </c>
      <c r="D54" s="44"/>
      <c r="E54" s="4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6.5">
      <c r="A55" s="12" t="s">
        <v>3</v>
      </c>
      <c r="B55" s="10" t="s">
        <v>67</v>
      </c>
      <c r="C55" s="38">
        <v>50</v>
      </c>
      <c r="D55" s="44"/>
      <c r="E55" s="4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6.5">
      <c r="A56" s="19" t="s">
        <v>4</v>
      </c>
      <c r="B56" s="10" t="s">
        <v>68</v>
      </c>
      <c r="C56" s="38">
        <v>60</v>
      </c>
      <c r="D56" s="44"/>
      <c r="E56" s="4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6.5">
      <c r="A57" s="19" t="s">
        <v>4</v>
      </c>
      <c r="B57" s="10" t="s">
        <v>69</v>
      </c>
      <c r="C57" s="38">
        <v>60</v>
      </c>
      <c r="D57" s="44"/>
      <c r="E57" s="4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6.5">
      <c r="A58" s="12"/>
      <c r="B58" s="10"/>
      <c r="C58" s="38"/>
      <c r="D58" s="44"/>
      <c r="E58" s="4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6.5">
      <c r="A59" s="12"/>
      <c r="B59" s="10"/>
      <c r="C59" s="38"/>
      <c r="D59" s="44"/>
      <c r="E59" s="4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6.5">
      <c r="A60" s="12"/>
      <c r="B60" s="10"/>
      <c r="C60" s="38"/>
      <c r="D60" s="44"/>
      <c r="E60" s="4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6.5">
      <c r="A61" s="12"/>
      <c r="B61" s="10"/>
      <c r="C61" s="38"/>
      <c r="D61" s="44"/>
      <c r="E61" s="4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6.5">
      <c r="A62" s="12"/>
      <c r="B62" s="10"/>
      <c r="C62" s="38"/>
      <c r="D62" s="44"/>
      <c r="E62" s="4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6.5">
      <c r="A63" s="12"/>
      <c r="B63" s="10"/>
      <c r="C63" s="38"/>
      <c r="D63" s="44"/>
      <c r="E63" s="4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6.5">
      <c r="A64" s="12"/>
      <c r="B64" s="10"/>
      <c r="C64" s="38"/>
      <c r="D64" s="44"/>
      <c r="E64" s="4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6.5">
      <c r="A65" s="12"/>
      <c r="B65" s="10"/>
      <c r="C65" s="38"/>
      <c r="D65" s="44"/>
      <c r="E65" s="4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6.5">
      <c r="A66" s="12"/>
      <c r="B66" s="10"/>
      <c r="C66" s="38"/>
      <c r="D66" s="44"/>
      <c r="E66" s="4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6.5">
      <c r="A67" s="12"/>
      <c r="B67" s="10"/>
      <c r="C67" s="38"/>
      <c r="D67" s="44"/>
      <c r="E67" s="4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6.5">
      <c r="A68" s="12"/>
      <c r="B68" s="10"/>
      <c r="C68" s="38"/>
      <c r="D68" s="44"/>
      <c r="E68" s="4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6.5">
      <c r="A69" s="12"/>
      <c r="B69" s="10"/>
      <c r="C69" s="38"/>
      <c r="D69" s="44"/>
      <c r="E69" s="4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6.5">
      <c r="A70" s="12"/>
      <c r="B70" s="10"/>
      <c r="C70" s="38"/>
      <c r="D70" s="44"/>
      <c r="E70" s="4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6.5">
      <c r="A71" s="12"/>
      <c r="B71" s="10"/>
      <c r="C71" s="38"/>
      <c r="D71" s="44"/>
      <c r="E71" s="4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6.5">
      <c r="A72" s="12"/>
      <c r="B72" s="10"/>
      <c r="C72" s="38"/>
      <c r="D72" s="44"/>
      <c r="E72" s="4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.5">
      <c r="A73" s="12"/>
      <c r="B73" s="10"/>
      <c r="C73" s="38"/>
      <c r="D73" s="44"/>
      <c r="E73" s="4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6.5">
      <c r="A74" s="19"/>
      <c r="B74" s="10"/>
      <c r="C74" s="38"/>
      <c r="D74" s="44"/>
      <c r="E74" s="4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6.5">
      <c r="A75" s="19"/>
      <c r="B75" s="10"/>
      <c r="C75" s="38"/>
      <c r="D75" s="44"/>
      <c r="E75" s="4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6.5">
      <c r="A76" s="19"/>
      <c r="B76" s="10"/>
      <c r="C76" s="38"/>
      <c r="D76" s="44"/>
      <c r="E76" s="4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6.5">
      <c r="A77" s="19"/>
      <c r="B77" s="10"/>
      <c r="C77" s="38"/>
      <c r="D77" s="44"/>
      <c r="E77" s="4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6.5">
      <c r="A78" s="12"/>
      <c r="B78" s="10"/>
      <c r="C78" s="38"/>
      <c r="D78" s="44"/>
      <c r="E78" s="4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6.5">
      <c r="A79" s="12"/>
      <c r="B79" s="10"/>
      <c r="C79" s="38"/>
      <c r="D79" s="44"/>
      <c r="E79" s="4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6.5">
      <c r="A80" s="12"/>
      <c r="B80" s="10"/>
      <c r="C80" s="38"/>
      <c r="D80" s="44"/>
      <c r="E80" s="4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6.5">
      <c r="A81" s="12"/>
      <c r="B81" s="10"/>
      <c r="C81" s="38"/>
      <c r="D81" s="44"/>
      <c r="E81" s="4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6.5">
      <c r="A82" s="12"/>
      <c r="B82" s="10"/>
      <c r="C82" s="38"/>
      <c r="D82" s="44"/>
      <c r="E82" s="4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6.5">
      <c r="A83" s="12"/>
      <c r="B83" s="10"/>
      <c r="C83" s="38"/>
      <c r="D83" s="44"/>
      <c r="E83" s="4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6.5">
      <c r="A84" s="12"/>
      <c r="B84" s="10"/>
      <c r="C84" s="38"/>
      <c r="D84" s="44"/>
      <c r="E84" s="4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6.5">
      <c r="A85" s="19"/>
      <c r="B85" s="10"/>
      <c r="C85" s="38"/>
      <c r="D85" s="44"/>
      <c r="E85" s="4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6.5">
      <c r="A86" s="12"/>
      <c r="B86" s="10"/>
      <c r="C86" s="38"/>
      <c r="D86" s="44"/>
      <c r="E86" s="4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7.25" thickBot="1">
      <c r="A87" s="12"/>
      <c r="B87" s="10"/>
      <c r="C87" s="38"/>
      <c r="D87" s="44"/>
      <c r="E87" s="4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5" thickBot="1" thickTop="1">
      <c r="A88" s="20"/>
      <c r="B88" s="16"/>
      <c r="C88" s="17" t="s">
        <v>36</v>
      </c>
      <c r="D88" s="16"/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5" thickBot="1" thickTop="1">
      <c r="A89" s="29" t="s">
        <v>9</v>
      </c>
      <c r="B89" s="29" t="s">
        <v>0</v>
      </c>
      <c r="C89" s="29" t="s">
        <v>8</v>
      </c>
      <c r="D89" s="35" t="s">
        <v>24</v>
      </c>
      <c r="E89" s="3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7.25" thickTop="1">
      <c r="A90" s="11" t="s">
        <v>10</v>
      </c>
      <c r="B90" s="10" t="s">
        <v>37</v>
      </c>
      <c r="C90" s="38">
        <v>-500</v>
      </c>
      <c r="D90" s="44"/>
      <c r="E90" s="4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6.5">
      <c r="A91" s="11" t="s">
        <v>10</v>
      </c>
      <c r="B91" s="10" t="s">
        <v>38</v>
      </c>
      <c r="C91" s="38">
        <v>-500</v>
      </c>
      <c r="D91" s="44"/>
      <c r="E91" s="4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6.5">
      <c r="A92" s="11" t="s">
        <v>10</v>
      </c>
      <c r="B92" s="10" t="s">
        <v>39</v>
      </c>
      <c r="C92" s="38">
        <v>-250</v>
      </c>
      <c r="D92" s="44"/>
      <c r="E92" s="4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6.5">
      <c r="A93" s="11" t="s">
        <v>10</v>
      </c>
      <c r="B93" s="10" t="s">
        <v>40</v>
      </c>
      <c r="C93" s="38">
        <v>-250</v>
      </c>
      <c r="D93" s="44"/>
      <c r="E93" s="4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6.5">
      <c r="A94" s="12"/>
      <c r="B94" s="10"/>
      <c r="C94" s="38"/>
      <c r="D94" s="44"/>
      <c r="E94" s="4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7.25" thickBot="1">
      <c r="A95" s="12"/>
      <c r="B95" s="10"/>
      <c r="C95" s="39"/>
      <c r="D95" s="7"/>
      <c r="E95" s="4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8" thickBot="1" thickTop="1">
      <c r="A96" s="62" t="s">
        <v>72</v>
      </c>
      <c r="B96" s="21" t="s">
        <v>16</v>
      </c>
      <c r="C96" s="49">
        <f>COUNTIF(A6:A95,"­")*H14</f>
        <v>480</v>
      </c>
      <c r="D96" s="23" t="s">
        <v>28</v>
      </c>
      <c r="E96" s="70">
        <f>(COUNTIF(A6:A95,"ü")*H14)+(COUNTIF(A6:A95,"Ø")*H14)+(COUNTIF(A6:A95,"Ä ")*H14)</f>
        <v>1380</v>
      </c>
      <c r="F96" s="1"/>
      <c r="G96" s="52"/>
      <c r="H96" s="60" t="s">
        <v>33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8" thickBot="1" thickTop="1">
      <c r="A97" s="61">
        <f>COUNTA(A6:A38)</f>
        <v>14</v>
      </c>
      <c r="B97" s="22" t="s">
        <v>17</v>
      </c>
      <c r="C97" s="50">
        <f>SUMIF(A6:A95,"­",C6:C95)</f>
        <v>2500</v>
      </c>
      <c r="D97" s="24" t="s">
        <v>29</v>
      </c>
      <c r="E97" s="71">
        <f>SUMIF(A6:A95,"ü",C6:C95)+SUMIF(A6:A95,"Ø",C6:C95)+SUMIF(A6:A95,"Ä ",C6:C95)</f>
        <v>1895</v>
      </c>
      <c r="F97" s="1"/>
      <c r="G97" s="53"/>
      <c r="H97" s="5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8" thickBot="1" thickTop="1">
      <c r="A98" s="63" t="s">
        <v>73</v>
      </c>
      <c r="B98" s="22" t="s">
        <v>18</v>
      </c>
      <c r="C98" s="51">
        <f>C97-C96</f>
        <v>2020</v>
      </c>
      <c r="D98" s="25" t="s">
        <v>30</v>
      </c>
      <c r="E98" s="72">
        <f>E97-E96</f>
        <v>515</v>
      </c>
      <c r="F98" s="1"/>
      <c r="G98" s="55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8" thickBot="1" thickTop="1">
      <c r="A99" s="61">
        <f>COUNTA(A41:A87)</f>
        <v>17</v>
      </c>
      <c r="B99" s="76" t="s">
        <v>23</v>
      </c>
      <c r="C99" s="77">
        <f>COUNTIF(A6:A95,"­")+COUNTIF(A6:A95,"ü")</f>
        <v>14</v>
      </c>
      <c r="D99" s="26" t="s">
        <v>19</v>
      </c>
      <c r="E99" s="73">
        <f>C96+E96</f>
        <v>1860</v>
      </c>
      <c r="F99" s="1"/>
      <c r="G99" s="57"/>
      <c r="H99" s="5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7.25" thickTop="1">
      <c r="A100" s="64" t="s">
        <v>34</v>
      </c>
      <c r="B100" s="78" t="s">
        <v>35</v>
      </c>
      <c r="C100" s="79">
        <f>COUNTIF(A6:A95,"­")+COUNTIF(A6:A95,"ü")+COUNTIF(A6:A95,"Ä ")+COUNTIF(A6:A95,"Ø")</f>
        <v>31</v>
      </c>
      <c r="D100" s="27" t="s">
        <v>20</v>
      </c>
      <c r="E100" s="74">
        <f>C97+E97</f>
        <v>4395</v>
      </c>
      <c r="F100" s="1"/>
      <c r="G100" s="58"/>
      <c r="H100" s="5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8.75" thickBot="1">
      <c r="A101" s="61">
        <f>COUNTA(A90:A95)</f>
        <v>4</v>
      </c>
      <c r="B101" s="80" t="s">
        <v>31</v>
      </c>
      <c r="C101" s="81">
        <f>COUNTIF(A6:A95,"Ä ")</f>
        <v>2</v>
      </c>
      <c r="D101" s="28" t="s">
        <v>21</v>
      </c>
      <c r="E101" s="75">
        <f>E100-E99</f>
        <v>2535</v>
      </c>
      <c r="F101" s="1"/>
      <c r="G101" s="13"/>
      <c r="H101" s="5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3.5" thickTop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6.5">
      <c r="A103" s="47" t="s">
        <v>26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6.5">
      <c r="A104" s="47" t="s">
        <v>27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2007-10-05T16:37:48Z</dcterms:created>
  <dcterms:modified xsi:type="dcterms:W3CDTF">2007-10-29T21:27:28Z</dcterms:modified>
  <cp:category/>
  <cp:version/>
  <cp:contentType/>
  <cp:contentStatus/>
</cp:coreProperties>
</file>